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sgodelesterofactur" sheetId="1" r:id="rId1"/>
    <sheet name="sgodelesterousu" sheetId="2" r:id="rId2"/>
  </sheets>
  <definedNames/>
  <calcPr fullCalcOnLoad="1"/>
</workbook>
</file>

<file path=xl/sharedStrings.xml><?xml version="1.0" encoding="utf-8"?>
<sst xmlns="http://schemas.openxmlformats.org/spreadsheetml/2006/main" count="231" uniqueCount="80">
  <si>
    <t>Provincia de SANTIAGO DEL ESTERO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</si>
  <si>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</si>
  <si>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</si>
  <si>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</si>
  <si>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</si>
  <si>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</si>
  <si>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</si>
  <si>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</si>
  <si>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</si>
  <si>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</si>
  <si>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</si>
  <si>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</si>
  <si>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</si>
  <si>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</si>
  <si>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</si>
  <si>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</si>
  <si>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Aguirre</t>
  </si>
  <si>
    <t xml:space="preserve">EDESE </t>
  </si>
  <si>
    <t>Total Aguirre</t>
  </si>
  <si>
    <t>Alberdi</t>
  </si>
  <si>
    <t>Total Alberdi</t>
  </si>
  <si>
    <t>Atamisqui</t>
  </si>
  <si>
    <t>Total Atamisqui</t>
  </si>
  <si>
    <t>Avellaneda</t>
  </si>
  <si>
    <t>Total Avellaneda</t>
  </si>
  <si>
    <t>Banda</t>
  </si>
  <si>
    <t>GUMEM</t>
  </si>
  <si>
    <t>Total Banda</t>
  </si>
  <si>
    <t>Belgrano</t>
  </si>
  <si>
    <t>Total Belgrano</t>
  </si>
  <si>
    <t>Capital</t>
  </si>
  <si>
    <t>Total Capital</t>
  </si>
  <si>
    <t>Choya</t>
  </si>
  <si>
    <t>Total Choya</t>
  </si>
  <si>
    <t>Copo</t>
  </si>
  <si>
    <t>Total Copo</t>
  </si>
  <si>
    <t>Figueroa</t>
  </si>
  <si>
    <t>Total Figueroa</t>
  </si>
  <si>
    <t>General Taboada</t>
  </si>
  <si>
    <t>Total General Taboada</t>
  </si>
  <si>
    <t>Guasayán</t>
  </si>
  <si>
    <t>Total Guasayán</t>
  </si>
  <si>
    <t>Jiménez</t>
  </si>
  <si>
    <t>Total Jiménez</t>
  </si>
  <si>
    <t>Juan F. Ibarra</t>
  </si>
  <si>
    <t>Total Juan F. Ibarra</t>
  </si>
  <si>
    <t>Loreto</t>
  </si>
  <si>
    <t>Toasl Loreto</t>
  </si>
  <si>
    <t>Mitre</t>
  </si>
  <si>
    <t>Total Mitre</t>
  </si>
  <si>
    <t>Moreno</t>
  </si>
  <si>
    <t>Total Moreno</t>
  </si>
  <si>
    <t>Ojo de Agua</t>
  </si>
  <si>
    <t>Total Ojo de Agua</t>
  </si>
  <si>
    <t>Pellegrini</t>
  </si>
  <si>
    <t>Total Pellegrini</t>
  </si>
  <si>
    <t>Quebrachos</t>
  </si>
  <si>
    <t>Total Quebrachos</t>
  </si>
  <si>
    <t>Río Hondo</t>
  </si>
  <si>
    <t>Total Río Hondo</t>
  </si>
  <si>
    <t>Rivadavia</t>
  </si>
  <si>
    <t>Coop de Rivadavia</t>
  </si>
  <si>
    <t>Total Rivadavia</t>
  </si>
  <si>
    <t>Robles</t>
  </si>
  <si>
    <t>Total Robles</t>
  </si>
  <si>
    <t>Salavina</t>
  </si>
  <si>
    <t>Total Salavina</t>
  </si>
  <si>
    <t>San Martín</t>
  </si>
  <si>
    <t>Total San Martín</t>
  </si>
  <si>
    <t>Sarmiento</t>
  </si>
  <si>
    <t>Total Sarmiento</t>
  </si>
  <si>
    <t>Silípica</t>
  </si>
  <si>
    <t>Total Silípica</t>
  </si>
  <si>
    <t>TOTAL EDESE</t>
  </si>
  <si>
    <t>TOTAL COOP</t>
  </si>
  <si>
    <t>TOTAL GUMEM</t>
  </si>
  <si>
    <t>TOTAL SANTIAGO DEL ESTERO</t>
  </si>
  <si>
    <t>Cantidad de usuarios</t>
  </si>
  <si>
    <t>EDESE</t>
  </si>
  <si>
    <t>AÑO 2014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</si>
</sst>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1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7">
      <selection activeCell="D3" sqref="D3"/>
    </sheetView>
  </sheetViews>
  <sheetFormatPr defaultColWidth="11.421875" defaultRowHeight="12.75"/>
  <cols>
    <col min="1" max="1" width="23.00390625" style="0" customWidth="1"/>
    <col min="2" max="3" width="13.7109375" style="0" customWidth="1"/>
    <col min="9" max="9" width="9.7109375" style="0" customWidth="1"/>
    <col min="10" max="10" width="8.28125" style="0" customWidth="1"/>
    <col min="11" max="11" width="10.421875" style="0" customWidth="1"/>
    <col min="12" max="12" width="9.8515625" style="0" customWidth="1"/>
    <col min="13" max="13" width="9.140625" style="0" customWidth="1"/>
  </cols>
  <sheetData>
    <row r="1" spans="1:13" ht="12.75">
      <c r="A1" s="1" t="s">
        <v>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8" customFormat="1" ht="12.75">
      <c r="A7" s="8" t="s">
        <v>16</v>
      </c>
      <c r="B7" s="8" t="s">
        <v>17</v>
      </c>
      <c r="C7" s="17">
        <f>SUM(D7:M7)</f>
        <v>8501.955</v>
      </c>
      <c r="D7" s="17">
        <v>5582.286</v>
      </c>
      <c r="E7" s="17">
        <v>1785.995</v>
      </c>
      <c r="F7" s="17">
        <v>112.59</v>
      </c>
      <c r="G7" s="17">
        <v>93.845</v>
      </c>
      <c r="H7" s="17">
        <v>576.601</v>
      </c>
      <c r="I7" s="17">
        <v>0</v>
      </c>
      <c r="J7" s="17">
        <v>0</v>
      </c>
      <c r="K7" s="17">
        <v>350.638</v>
      </c>
      <c r="L7" s="17">
        <v>0</v>
      </c>
      <c r="M7" s="17">
        <v>0</v>
      </c>
    </row>
    <row r="8" spans="1:13" s="10" customFormat="1" ht="12.75">
      <c r="A8" s="9" t="s">
        <v>18</v>
      </c>
      <c r="C8" s="18">
        <f aca="true" t="shared" si="0" ref="C8:C67">SUM(D8:M8)</f>
        <v>8501.955</v>
      </c>
      <c r="D8" s="18">
        <f>+D7</f>
        <v>5582.286</v>
      </c>
      <c r="E8" s="18">
        <f aca="true" t="shared" si="1" ref="E8:M8">+E7</f>
        <v>1785.995</v>
      </c>
      <c r="F8" s="18">
        <f t="shared" si="1"/>
        <v>112.59</v>
      </c>
      <c r="G8" s="18">
        <f t="shared" si="1"/>
        <v>93.845</v>
      </c>
      <c r="H8" s="18">
        <f t="shared" si="1"/>
        <v>576.601</v>
      </c>
      <c r="I8" s="18">
        <f t="shared" si="1"/>
        <v>0</v>
      </c>
      <c r="J8" s="18">
        <f t="shared" si="1"/>
        <v>0</v>
      </c>
      <c r="K8" s="18">
        <f t="shared" si="1"/>
        <v>350.638</v>
      </c>
      <c r="L8" s="18">
        <f t="shared" si="1"/>
        <v>0</v>
      </c>
      <c r="M8" s="18">
        <f t="shared" si="1"/>
        <v>0</v>
      </c>
    </row>
    <row r="9" spans="1:13" s="8" customFormat="1" ht="12.75">
      <c r="A9" s="8" t="s">
        <v>19</v>
      </c>
      <c r="B9" s="8" t="s">
        <v>17</v>
      </c>
      <c r="C9" s="17">
        <f t="shared" si="0"/>
        <v>12400.598</v>
      </c>
      <c r="D9" s="17">
        <v>8223.317</v>
      </c>
      <c r="E9" s="17">
        <v>2935.995</v>
      </c>
      <c r="F9" s="17">
        <v>264.244</v>
      </c>
      <c r="G9" s="17">
        <v>163.468</v>
      </c>
      <c r="H9" s="17">
        <v>388.321</v>
      </c>
      <c r="I9" s="17">
        <v>0</v>
      </c>
      <c r="J9" s="17">
        <v>0</v>
      </c>
      <c r="K9" s="17">
        <v>425.253</v>
      </c>
      <c r="L9" s="17">
        <v>0</v>
      </c>
      <c r="M9" s="17">
        <v>0</v>
      </c>
    </row>
    <row r="10" spans="1:13" s="10" customFormat="1" ht="12.75">
      <c r="A10" s="9" t="s">
        <v>20</v>
      </c>
      <c r="C10" s="18">
        <f t="shared" si="0"/>
        <v>12400.598</v>
      </c>
      <c r="D10" s="18">
        <f>+D9</f>
        <v>8223.317</v>
      </c>
      <c r="E10" s="18">
        <f aca="true" t="shared" si="2" ref="E10:M10">+E9</f>
        <v>2935.995</v>
      </c>
      <c r="F10" s="18">
        <f t="shared" si="2"/>
        <v>264.244</v>
      </c>
      <c r="G10" s="18">
        <f t="shared" si="2"/>
        <v>163.468</v>
      </c>
      <c r="H10" s="18">
        <f t="shared" si="2"/>
        <v>388.321</v>
      </c>
      <c r="I10" s="18">
        <f t="shared" si="2"/>
        <v>0</v>
      </c>
      <c r="J10" s="18">
        <f t="shared" si="2"/>
        <v>0</v>
      </c>
      <c r="K10" s="18">
        <f t="shared" si="2"/>
        <v>425.253</v>
      </c>
      <c r="L10" s="18">
        <f t="shared" si="2"/>
        <v>0</v>
      </c>
      <c r="M10" s="18">
        <f t="shared" si="2"/>
        <v>0</v>
      </c>
    </row>
    <row r="11" spans="1:13" s="8" customFormat="1" ht="12.75">
      <c r="A11" s="8" t="s">
        <v>21</v>
      </c>
      <c r="B11" s="8" t="s">
        <v>17</v>
      </c>
      <c r="C11" s="17">
        <f t="shared" si="0"/>
        <v>6346.298</v>
      </c>
      <c r="D11" s="17">
        <v>5092.3</v>
      </c>
      <c r="E11" s="17">
        <v>578.736</v>
      </c>
      <c r="F11" s="17">
        <v>37.745</v>
      </c>
      <c r="G11" s="17">
        <v>64.459</v>
      </c>
      <c r="H11" s="17">
        <v>207.331</v>
      </c>
      <c r="I11" s="17">
        <v>0</v>
      </c>
      <c r="J11" s="17">
        <v>0</v>
      </c>
      <c r="K11" s="17">
        <v>365.727</v>
      </c>
      <c r="L11" s="17">
        <v>0</v>
      </c>
      <c r="M11" s="17">
        <v>0</v>
      </c>
    </row>
    <row r="12" spans="1:13" s="10" customFormat="1" ht="12.75">
      <c r="A12" s="9" t="s">
        <v>22</v>
      </c>
      <c r="C12" s="18">
        <f t="shared" si="0"/>
        <v>6346.298</v>
      </c>
      <c r="D12" s="18">
        <f>+D11</f>
        <v>5092.3</v>
      </c>
      <c r="E12" s="18">
        <f aca="true" t="shared" si="3" ref="E12:M12">+E11</f>
        <v>578.736</v>
      </c>
      <c r="F12" s="18">
        <f t="shared" si="3"/>
        <v>37.745</v>
      </c>
      <c r="G12" s="18">
        <f t="shared" si="3"/>
        <v>64.459</v>
      </c>
      <c r="H12" s="18">
        <f t="shared" si="3"/>
        <v>207.331</v>
      </c>
      <c r="I12" s="18">
        <f t="shared" si="3"/>
        <v>0</v>
      </c>
      <c r="J12" s="18">
        <f t="shared" si="3"/>
        <v>0</v>
      </c>
      <c r="K12" s="18">
        <f t="shared" si="3"/>
        <v>365.727</v>
      </c>
      <c r="L12" s="18">
        <f t="shared" si="3"/>
        <v>0</v>
      </c>
      <c r="M12" s="18">
        <f t="shared" si="3"/>
        <v>0</v>
      </c>
    </row>
    <row r="13" spans="1:13" s="8" customFormat="1" ht="12.75">
      <c r="A13" s="8" t="s">
        <v>23</v>
      </c>
      <c r="B13" s="8" t="s">
        <v>17</v>
      </c>
      <c r="C13" s="17">
        <f t="shared" si="0"/>
        <v>12863.567000000001</v>
      </c>
      <c r="D13" s="17">
        <v>8164.778</v>
      </c>
      <c r="E13" s="17">
        <v>2668.841</v>
      </c>
      <c r="F13" s="17">
        <v>461.001</v>
      </c>
      <c r="G13" s="17">
        <v>128.927</v>
      </c>
      <c r="H13" s="17">
        <v>885.419</v>
      </c>
      <c r="I13" s="17">
        <v>0</v>
      </c>
      <c r="J13" s="17">
        <v>0</v>
      </c>
      <c r="K13" s="17">
        <v>554.601</v>
      </c>
      <c r="L13" s="17">
        <v>0</v>
      </c>
      <c r="M13" s="17">
        <v>0</v>
      </c>
    </row>
    <row r="14" spans="1:13" s="10" customFormat="1" ht="12.75">
      <c r="A14" s="9" t="s">
        <v>24</v>
      </c>
      <c r="C14" s="18">
        <f t="shared" si="0"/>
        <v>12863.567000000001</v>
      </c>
      <c r="D14" s="18">
        <f>+D13</f>
        <v>8164.778</v>
      </c>
      <c r="E14" s="18">
        <f aca="true" t="shared" si="4" ref="E14:M14">+E13</f>
        <v>2668.841</v>
      </c>
      <c r="F14" s="18">
        <f t="shared" si="4"/>
        <v>461.001</v>
      </c>
      <c r="G14" s="18">
        <f t="shared" si="4"/>
        <v>128.927</v>
      </c>
      <c r="H14" s="18">
        <f t="shared" si="4"/>
        <v>885.419</v>
      </c>
      <c r="I14" s="18">
        <f t="shared" si="4"/>
        <v>0</v>
      </c>
      <c r="J14" s="18">
        <f t="shared" si="4"/>
        <v>0</v>
      </c>
      <c r="K14" s="18">
        <f t="shared" si="4"/>
        <v>554.601</v>
      </c>
      <c r="L14" s="18">
        <f t="shared" si="4"/>
        <v>0</v>
      </c>
      <c r="M14" s="18">
        <f t="shared" si="4"/>
        <v>0</v>
      </c>
    </row>
    <row r="15" spans="1:13" s="8" customFormat="1" ht="12.75">
      <c r="A15" s="8" t="s">
        <v>25</v>
      </c>
      <c r="B15" s="8" t="s">
        <v>17</v>
      </c>
      <c r="C15" s="17">
        <f t="shared" si="0"/>
        <v>187996.64599999998</v>
      </c>
      <c r="D15" s="17">
        <v>126452.061</v>
      </c>
      <c r="E15" s="17">
        <v>28263.116</v>
      </c>
      <c r="F15" s="17">
        <v>17327.342</v>
      </c>
      <c r="G15" s="17">
        <v>1414.664</v>
      </c>
      <c r="H15" s="17">
        <v>8561.799</v>
      </c>
      <c r="I15" s="17">
        <v>0</v>
      </c>
      <c r="J15" s="17">
        <v>0</v>
      </c>
      <c r="K15" s="17">
        <v>5977.664</v>
      </c>
      <c r="L15" s="17">
        <v>0</v>
      </c>
      <c r="M15" s="17">
        <v>0</v>
      </c>
    </row>
    <row r="16" spans="1:13" s="8" customFormat="1" ht="12.75">
      <c r="A16" s="8" t="s">
        <v>25</v>
      </c>
      <c r="B16" s="8" t="s">
        <v>26</v>
      </c>
      <c r="C16" s="17">
        <f t="shared" si="0"/>
        <v>21933.599</v>
      </c>
      <c r="D16" s="17">
        <v>0</v>
      </c>
      <c r="E16" s="17">
        <v>5649.082</v>
      </c>
      <c r="F16" s="17">
        <v>13880.88</v>
      </c>
      <c r="G16" s="17">
        <v>2403.637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s="10" customFormat="1" ht="12.75">
      <c r="A17" s="9" t="s">
        <v>27</v>
      </c>
      <c r="C17" s="18">
        <f t="shared" si="0"/>
        <v>209930.24500000002</v>
      </c>
      <c r="D17" s="18">
        <f>+D15+D16</f>
        <v>126452.061</v>
      </c>
      <c r="E17" s="18">
        <f aca="true" t="shared" si="5" ref="E17:M17">+E15+E16</f>
        <v>33912.198000000004</v>
      </c>
      <c r="F17" s="18">
        <f t="shared" si="5"/>
        <v>31208.222</v>
      </c>
      <c r="G17" s="18">
        <f t="shared" si="5"/>
        <v>3818.3010000000004</v>
      </c>
      <c r="H17" s="18">
        <f t="shared" si="5"/>
        <v>8561.799</v>
      </c>
      <c r="I17" s="18">
        <f t="shared" si="5"/>
        <v>0</v>
      </c>
      <c r="J17" s="18">
        <f t="shared" si="5"/>
        <v>0</v>
      </c>
      <c r="K17" s="18">
        <f t="shared" si="5"/>
        <v>5977.664</v>
      </c>
      <c r="L17" s="18">
        <f t="shared" si="5"/>
        <v>0</v>
      </c>
      <c r="M17" s="18">
        <f t="shared" si="5"/>
        <v>0</v>
      </c>
    </row>
    <row r="18" spans="1:13" s="8" customFormat="1" ht="12.75">
      <c r="A18" s="8" t="s">
        <v>28</v>
      </c>
      <c r="B18" s="8" t="s">
        <v>17</v>
      </c>
      <c r="C18" s="17">
        <f t="shared" si="0"/>
        <v>20150.823</v>
      </c>
      <c r="D18" s="17">
        <v>11335.594</v>
      </c>
      <c r="E18" s="17">
        <v>4061.572</v>
      </c>
      <c r="F18" s="17">
        <v>3326.872</v>
      </c>
      <c r="G18" s="17">
        <v>156.092</v>
      </c>
      <c r="H18" s="17">
        <v>899.193</v>
      </c>
      <c r="I18" s="17">
        <v>0</v>
      </c>
      <c r="J18" s="17">
        <v>0</v>
      </c>
      <c r="K18" s="17">
        <v>371.5</v>
      </c>
      <c r="L18" s="17">
        <v>0</v>
      </c>
      <c r="M18" s="17">
        <v>0</v>
      </c>
    </row>
    <row r="19" spans="1:13" s="10" customFormat="1" ht="12.75">
      <c r="A19" s="9" t="s">
        <v>29</v>
      </c>
      <c r="C19" s="18">
        <f t="shared" si="0"/>
        <v>20150.823</v>
      </c>
      <c r="D19" s="18">
        <f>+D18</f>
        <v>11335.594</v>
      </c>
      <c r="E19" s="18">
        <f aca="true" t="shared" si="6" ref="E19:M19">+E18</f>
        <v>4061.572</v>
      </c>
      <c r="F19" s="18">
        <f t="shared" si="6"/>
        <v>3326.872</v>
      </c>
      <c r="G19" s="18">
        <f t="shared" si="6"/>
        <v>156.092</v>
      </c>
      <c r="H19" s="18">
        <f t="shared" si="6"/>
        <v>899.193</v>
      </c>
      <c r="I19" s="18">
        <f t="shared" si="6"/>
        <v>0</v>
      </c>
      <c r="J19" s="18">
        <f t="shared" si="6"/>
        <v>0</v>
      </c>
      <c r="K19" s="18">
        <f t="shared" si="6"/>
        <v>371.5</v>
      </c>
      <c r="L19" s="18">
        <f t="shared" si="6"/>
        <v>0</v>
      </c>
      <c r="M19" s="18">
        <f t="shared" si="6"/>
        <v>0</v>
      </c>
    </row>
    <row r="20" spans="1:13" s="8" customFormat="1" ht="12.75">
      <c r="A20" s="8" t="s">
        <v>30</v>
      </c>
      <c r="B20" s="8" t="s">
        <v>17</v>
      </c>
      <c r="C20" s="17">
        <f t="shared" si="0"/>
        <v>481973.88499999995</v>
      </c>
      <c r="D20" s="17">
        <v>305406.407</v>
      </c>
      <c r="E20" s="17">
        <v>102655.961</v>
      </c>
      <c r="F20" s="17">
        <v>13933.587</v>
      </c>
      <c r="G20" s="17">
        <v>4733.812</v>
      </c>
      <c r="H20" s="17">
        <v>18943.595</v>
      </c>
      <c r="I20" s="17">
        <v>0</v>
      </c>
      <c r="J20" s="17">
        <v>0</v>
      </c>
      <c r="K20" s="17">
        <v>36300.523</v>
      </c>
      <c r="L20" s="17">
        <v>0</v>
      </c>
      <c r="M20" s="17">
        <v>0</v>
      </c>
    </row>
    <row r="21" spans="1:13" s="8" customFormat="1" ht="12.75">
      <c r="A21" s="8" t="s">
        <v>30</v>
      </c>
      <c r="B21" s="8" t="s">
        <v>26</v>
      </c>
      <c r="C21" s="17">
        <f t="shared" si="0"/>
        <v>40563.636000000006</v>
      </c>
      <c r="D21" s="17">
        <v>0</v>
      </c>
      <c r="E21" s="17">
        <v>8480.188</v>
      </c>
      <c r="F21" s="17">
        <v>26478.4</v>
      </c>
      <c r="G21" s="17">
        <v>5605.048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s="10" customFormat="1" ht="12.75">
      <c r="A22" s="9" t="s">
        <v>31</v>
      </c>
      <c r="C22" s="18">
        <f t="shared" si="0"/>
        <v>522537.521</v>
      </c>
      <c r="D22" s="18">
        <f>+D20+D21</f>
        <v>305406.407</v>
      </c>
      <c r="E22" s="18">
        <f aca="true" t="shared" si="7" ref="E22:M22">+E20+E21</f>
        <v>111136.14899999999</v>
      </c>
      <c r="F22" s="18">
        <f t="shared" si="7"/>
        <v>40411.987</v>
      </c>
      <c r="G22" s="18">
        <f t="shared" si="7"/>
        <v>10338.86</v>
      </c>
      <c r="H22" s="18">
        <f t="shared" si="7"/>
        <v>18943.595</v>
      </c>
      <c r="I22" s="18">
        <f t="shared" si="7"/>
        <v>0</v>
      </c>
      <c r="J22" s="18">
        <f t="shared" si="7"/>
        <v>0</v>
      </c>
      <c r="K22" s="18">
        <f t="shared" si="7"/>
        <v>36300.523</v>
      </c>
      <c r="L22" s="18">
        <f t="shared" si="7"/>
        <v>0</v>
      </c>
      <c r="M22" s="18">
        <f t="shared" si="7"/>
        <v>0</v>
      </c>
    </row>
    <row r="23" spans="1:13" s="8" customFormat="1" ht="12.75">
      <c r="A23" s="8" t="s">
        <v>32</v>
      </c>
      <c r="B23" s="8" t="s">
        <v>17</v>
      </c>
      <c r="C23" s="17">
        <f t="shared" si="0"/>
        <v>53013.406</v>
      </c>
      <c r="D23" s="17">
        <v>34382.173</v>
      </c>
      <c r="E23" s="17">
        <v>10160.085</v>
      </c>
      <c r="F23" s="17">
        <v>1497.793</v>
      </c>
      <c r="G23" s="17">
        <v>266.76</v>
      </c>
      <c r="H23" s="17">
        <v>2899.434</v>
      </c>
      <c r="I23" s="17">
        <v>0</v>
      </c>
      <c r="J23" s="17">
        <v>0</v>
      </c>
      <c r="K23" s="17">
        <v>3807.161</v>
      </c>
      <c r="L23" s="17">
        <v>0</v>
      </c>
      <c r="M23" s="17">
        <v>0</v>
      </c>
    </row>
    <row r="24" spans="1:13" s="8" customFormat="1" ht="12.75">
      <c r="A24" s="8" t="s">
        <v>32</v>
      </c>
      <c r="B24" s="8" t="s">
        <v>26</v>
      </c>
      <c r="C24" s="17">
        <f t="shared" si="0"/>
        <v>28937.5</v>
      </c>
      <c r="D24" s="17">
        <v>0</v>
      </c>
      <c r="E24" s="17">
        <v>0</v>
      </c>
      <c r="F24" s="17">
        <v>28937.5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s="10" customFormat="1" ht="12.75">
      <c r="A25" s="9" t="s">
        <v>33</v>
      </c>
      <c r="C25" s="18">
        <f t="shared" si="0"/>
        <v>81950.90599999999</v>
      </c>
      <c r="D25" s="18">
        <f>+D23+D24</f>
        <v>34382.173</v>
      </c>
      <c r="E25" s="18">
        <f aca="true" t="shared" si="8" ref="E25:M25">+E23+E24</f>
        <v>10160.085</v>
      </c>
      <c r="F25" s="18">
        <f t="shared" si="8"/>
        <v>30435.293</v>
      </c>
      <c r="G25" s="18">
        <f t="shared" si="8"/>
        <v>266.76</v>
      </c>
      <c r="H25" s="18">
        <f t="shared" si="8"/>
        <v>2899.434</v>
      </c>
      <c r="I25" s="18">
        <f t="shared" si="8"/>
        <v>0</v>
      </c>
      <c r="J25" s="18">
        <f t="shared" si="8"/>
        <v>0</v>
      </c>
      <c r="K25" s="18">
        <f t="shared" si="8"/>
        <v>3807.161</v>
      </c>
      <c r="L25" s="18">
        <f t="shared" si="8"/>
        <v>0</v>
      </c>
      <c r="M25" s="18">
        <f t="shared" si="8"/>
        <v>0</v>
      </c>
    </row>
    <row r="26" spans="1:13" s="8" customFormat="1" ht="12.75">
      <c r="A26" s="8" t="s">
        <v>34</v>
      </c>
      <c r="B26" s="8" t="s">
        <v>17</v>
      </c>
      <c r="C26" s="17">
        <f t="shared" si="0"/>
        <v>26199.079999999998</v>
      </c>
      <c r="D26" s="17">
        <v>18838.327</v>
      </c>
      <c r="E26" s="17">
        <v>4318.297</v>
      </c>
      <c r="F26" s="17">
        <v>350.296</v>
      </c>
      <c r="G26" s="17">
        <v>126.437</v>
      </c>
      <c r="H26" s="17">
        <v>1415.03</v>
      </c>
      <c r="I26" s="17">
        <v>0</v>
      </c>
      <c r="J26" s="17">
        <v>0</v>
      </c>
      <c r="K26" s="17">
        <v>1150.693</v>
      </c>
      <c r="L26" s="17">
        <v>0</v>
      </c>
      <c r="M26" s="17">
        <v>0</v>
      </c>
    </row>
    <row r="27" spans="1:13" s="10" customFormat="1" ht="12.75">
      <c r="A27" s="9" t="s">
        <v>35</v>
      </c>
      <c r="C27" s="18">
        <f t="shared" si="0"/>
        <v>26199.079999999998</v>
      </c>
      <c r="D27" s="18">
        <f>+D26</f>
        <v>18838.327</v>
      </c>
      <c r="E27" s="18">
        <f aca="true" t="shared" si="9" ref="E27:M27">+E26</f>
        <v>4318.297</v>
      </c>
      <c r="F27" s="18">
        <f t="shared" si="9"/>
        <v>350.296</v>
      </c>
      <c r="G27" s="18">
        <f t="shared" si="9"/>
        <v>126.437</v>
      </c>
      <c r="H27" s="18">
        <f t="shared" si="9"/>
        <v>1415.03</v>
      </c>
      <c r="I27" s="18">
        <f t="shared" si="9"/>
        <v>0</v>
      </c>
      <c r="J27" s="18">
        <f t="shared" si="9"/>
        <v>0</v>
      </c>
      <c r="K27" s="18">
        <f t="shared" si="9"/>
        <v>1150.693</v>
      </c>
      <c r="L27" s="18">
        <f t="shared" si="9"/>
        <v>0</v>
      </c>
      <c r="M27" s="18">
        <f t="shared" si="9"/>
        <v>0</v>
      </c>
    </row>
    <row r="28" spans="1:13" s="8" customFormat="1" ht="12.75">
      <c r="A28" s="8" t="s">
        <v>36</v>
      </c>
      <c r="B28" s="8" t="s">
        <v>17</v>
      </c>
      <c r="C28" s="17">
        <f t="shared" si="0"/>
        <v>4193.856</v>
      </c>
      <c r="D28" s="17">
        <v>3198.531</v>
      </c>
      <c r="E28" s="17">
        <v>412.873</v>
      </c>
      <c r="F28" s="17">
        <v>22.624</v>
      </c>
      <c r="G28" s="17">
        <v>5.617</v>
      </c>
      <c r="H28" s="17">
        <v>179.347</v>
      </c>
      <c r="I28" s="17">
        <v>0</v>
      </c>
      <c r="J28" s="17">
        <v>0</v>
      </c>
      <c r="K28" s="17">
        <v>374.864</v>
      </c>
      <c r="L28" s="17">
        <v>0</v>
      </c>
      <c r="M28" s="17">
        <v>0</v>
      </c>
    </row>
    <row r="29" spans="1:13" s="10" customFormat="1" ht="12.75">
      <c r="A29" s="9" t="s">
        <v>37</v>
      </c>
      <c r="C29" s="18">
        <f t="shared" si="0"/>
        <v>4193.856</v>
      </c>
      <c r="D29" s="18">
        <f>+D28</f>
        <v>3198.531</v>
      </c>
      <c r="E29" s="18">
        <f aca="true" t="shared" si="10" ref="E29:M29">+E28</f>
        <v>412.873</v>
      </c>
      <c r="F29" s="18">
        <f t="shared" si="10"/>
        <v>22.624</v>
      </c>
      <c r="G29" s="18">
        <f t="shared" si="10"/>
        <v>5.617</v>
      </c>
      <c r="H29" s="18">
        <f t="shared" si="10"/>
        <v>179.347</v>
      </c>
      <c r="I29" s="18">
        <f t="shared" si="10"/>
        <v>0</v>
      </c>
      <c r="J29" s="18">
        <f t="shared" si="10"/>
        <v>0</v>
      </c>
      <c r="K29" s="18">
        <f t="shared" si="10"/>
        <v>374.864</v>
      </c>
      <c r="L29" s="18">
        <f t="shared" si="10"/>
        <v>0</v>
      </c>
      <c r="M29" s="18">
        <f t="shared" si="10"/>
        <v>0</v>
      </c>
    </row>
    <row r="30" spans="1:13" s="8" customFormat="1" ht="12.75">
      <c r="A30" s="8" t="s">
        <v>38</v>
      </c>
      <c r="B30" s="8" t="s">
        <v>17</v>
      </c>
      <c r="C30" s="17">
        <f t="shared" si="0"/>
        <v>48856.946</v>
      </c>
      <c r="D30" s="17">
        <v>31117.126</v>
      </c>
      <c r="E30" s="17">
        <v>7739.394</v>
      </c>
      <c r="F30" s="17">
        <v>5421.422</v>
      </c>
      <c r="G30" s="17">
        <v>468.19</v>
      </c>
      <c r="H30" s="17">
        <v>2261.93</v>
      </c>
      <c r="I30" s="17">
        <v>0</v>
      </c>
      <c r="J30" s="17">
        <v>0</v>
      </c>
      <c r="K30" s="17">
        <v>1848.884</v>
      </c>
      <c r="L30" s="17">
        <v>0</v>
      </c>
      <c r="M30" s="17">
        <v>0</v>
      </c>
    </row>
    <row r="31" spans="1:13" s="8" customFormat="1" ht="12.75">
      <c r="A31" s="8" t="s">
        <v>38</v>
      </c>
      <c r="B31" s="8" t="s">
        <v>26</v>
      </c>
      <c r="C31" s="17">
        <f t="shared" si="0"/>
        <v>611.5709999999999</v>
      </c>
      <c r="D31" s="17">
        <v>0</v>
      </c>
      <c r="E31" s="17">
        <v>285.138</v>
      </c>
      <c r="F31" s="17">
        <v>0</v>
      </c>
      <c r="G31" s="17">
        <v>326.433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10" customFormat="1" ht="12.75">
      <c r="A32" s="9" t="s">
        <v>39</v>
      </c>
      <c r="C32" s="18">
        <f t="shared" si="0"/>
        <v>49468.517</v>
      </c>
      <c r="D32" s="18">
        <f>+D30+D31</f>
        <v>31117.126</v>
      </c>
      <c r="E32" s="18">
        <f aca="true" t="shared" si="11" ref="E32:M32">+E30+E31</f>
        <v>8024.532</v>
      </c>
      <c r="F32" s="18">
        <f t="shared" si="11"/>
        <v>5421.422</v>
      </c>
      <c r="G32" s="18">
        <f t="shared" si="11"/>
        <v>794.623</v>
      </c>
      <c r="H32" s="18">
        <f t="shared" si="11"/>
        <v>2261.93</v>
      </c>
      <c r="I32" s="18">
        <f t="shared" si="11"/>
        <v>0</v>
      </c>
      <c r="J32" s="18">
        <f t="shared" si="11"/>
        <v>0</v>
      </c>
      <c r="K32" s="18">
        <f t="shared" si="11"/>
        <v>1848.884</v>
      </c>
      <c r="L32" s="18">
        <f t="shared" si="11"/>
        <v>0</v>
      </c>
      <c r="M32" s="18">
        <f t="shared" si="11"/>
        <v>0</v>
      </c>
    </row>
    <row r="33" spans="1:13" s="8" customFormat="1" ht="12.75">
      <c r="A33" s="8" t="s">
        <v>40</v>
      </c>
      <c r="B33" s="8" t="s">
        <v>17</v>
      </c>
      <c r="C33" s="17">
        <f t="shared" si="0"/>
        <v>3795.8999999999996</v>
      </c>
      <c r="D33" s="17">
        <v>1965.36</v>
      </c>
      <c r="E33" s="17">
        <v>973.105</v>
      </c>
      <c r="F33" s="17">
        <v>403.498</v>
      </c>
      <c r="G33" s="17">
        <v>21.316</v>
      </c>
      <c r="H33" s="17">
        <v>175.091</v>
      </c>
      <c r="I33" s="17">
        <v>0</v>
      </c>
      <c r="J33" s="17">
        <v>0</v>
      </c>
      <c r="K33" s="17">
        <v>257.53</v>
      </c>
      <c r="L33" s="17">
        <v>0</v>
      </c>
      <c r="M33" s="17">
        <v>0</v>
      </c>
    </row>
    <row r="34" spans="1:13" s="10" customFormat="1" ht="12.75">
      <c r="A34" s="9" t="s">
        <v>41</v>
      </c>
      <c r="C34" s="18">
        <f t="shared" si="0"/>
        <v>3795.8999999999996</v>
      </c>
      <c r="D34" s="18">
        <f>+D33</f>
        <v>1965.36</v>
      </c>
      <c r="E34" s="18">
        <f aca="true" t="shared" si="12" ref="E34:M34">+E33</f>
        <v>973.105</v>
      </c>
      <c r="F34" s="18">
        <f t="shared" si="12"/>
        <v>403.498</v>
      </c>
      <c r="G34" s="18">
        <f t="shared" si="12"/>
        <v>21.316</v>
      </c>
      <c r="H34" s="18">
        <f t="shared" si="12"/>
        <v>175.091</v>
      </c>
      <c r="I34" s="18">
        <f t="shared" si="12"/>
        <v>0</v>
      </c>
      <c r="J34" s="18">
        <f t="shared" si="12"/>
        <v>0</v>
      </c>
      <c r="K34" s="18">
        <f t="shared" si="12"/>
        <v>257.53</v>
      </c>
      <c r="L34" s="18">
        <f t="shared" si="12"/>
        <v>0</v>
      </c>
      <c r="M34" s="18">
        <f t="shared" si="12"/>
        <v>0</v>
      </c>
    </row>
    <row r="35" spans="1:13" s="8" customFormat="1" ht="12.75">
      <c r="A35" s="8" t="s">
        <v>42</v>
      </c>
      <c r="B35" s="8" t="s">
        <v>17</v>
      </c>
      <c r="C35" s="17">
        <f t="shared" si="0"/>
        <v>11717.205</v>
      </c>
      <c r="D35" s="17">
        <v>9007.739</v>
      </c>
      <c r="E35" s="17">
        <v>1490.771</v>
      </c>
      <c r="F35" s="17">
        <v>205.033</v>
      </c>
      <c r="G35" s="17">
        <v>0</v>
      </c>
      <c r="H35" s="17">
        <v>353.653</v>
      </c>
      <c r="I35" s="17">
        <v>0</v>
      </c>
      <c r="J35" s="17">
        <v>0</v>
      </c>
      <c r="K35" s="17">
        <v>660.009</v>
      </c>
      <c r="L35" s="17">
        <v>0</v>
      </c>
      <c r="M35" s="17">
        <v>0</v>
      </c>
    </row>
    <row r="36" spans="1:13" s="10" customFormat="1" ht="12.75">
      <c r="A36" s="9" t="s">
        <v>43</v>
      </c>
      <c r="C36" s="18">
        <f t="shared" si="0"/>
        <v>11717.205</v>
      </c>
      <c r="D36" s="18">
        <f>+D35</f>
        <v>9007.739</v>
      </c>
      <c r="E36" s="18">
        <f aca="true" t="shared" si="13" ref="E36:M36">+E35</f>
        <v>1490.771</v>
      </c>
      <c r="F36" s="18">
        <f t="shared" si="13"/>
        <v>205.033</v>
      </c>
      <c r="G36" s="18">
        <f t="shared" si="13"/>
        <v>0</v>
      </c>
      <c r="H36" s="18">
        <f t="shared" si="13"/>
        <v>353.653</v>
      </c>
      <c r="I36" s="18">
        <f t="shared" si="13"/>
        <v>0</v>
      </c>
      <c r="J36" s="18">
        <f t="shared" si="13"/>
        <v>0</v>
      </c>
      <c r="K36" s="18">
        <f t="shared" si="13"/>
        <v>660.009</v>
      </c>
      <c r="L36" s="18">
        <f t="shared" si="13"/>
        <v>0</v>
      </c>
      <c r="M36" s="18">
        <f t="shared" si="13"/>
        <v>0</v>
      </c>
    </row>
    <row r="37" spans="1:13" s="8" customFormat="1" ht="12.75">
      <c r="A37" s="8" t="s">
        <v>44</v>
      </c>
      <c r="B37" s="8" t="s">
        <v>17</v>
      </c>
      <c r="C37" s="17">
        <f t="shared" si="0"/>
        <v>11443.26</v>
      </c>
      <c r="D37" s="17">
        <v>8666.316</v>
      </c>
      <c r="E37" s="17">
        <v>1571.712</v>
      </c>
      <c r="F37" s="17">
        <v>144.398</v>
      </c>
      <c r="G37" s="17">
        <v>67.017</v>
      </c>
      <c r="H37" s="17">
        <v>602.217</v>
      </c>
      <c r="I37" s="17">
        <v>0</v>
      </c>
      <c r="J37" s="17">
        <v>0</v>
      </c>
      <c r="K37" s="17">
        <v>391.6</v>
      </c>
      <c r="L37" s="17">
        <v>0</v>
      </c>
      <c r="M37" s="17">
        <v>0</v>
      </c>
    </row>
    <row r="38" spans="1:13" s="10" customFormat="1" ht="12.75">
      <c r="A38" s="9" t="s">
        <v>45</v>
      </c>
      <c r="C38" s="18">
        <f t="shared" si="0"/>
        <v>11443.26</v>
      </c>
      <c r="D38" s="18">
        <f>+D37</f>
        <v>8666.316</v>
      </c>
      <c r="E38" s="18">
        <f aca="true" t="shared" si="14" ref="E38:M38">+E37</f>
        <v>1571.712</v>
      </c>
      <c r="F38" s="18">
        <f t="shared" si="14"/>
        <v>144.398</v>
      </c>
      <c r="G38" s="18">
        <f t="shared" si="14"/>
        <v>67.017</v>
      </c>
      <c r="H38" s="18">
        <f t="shared" si="14"/>
        <v>602.217</v>
      </c>
      <c r="I38" s="18">
        <f t="shared" si="14"/>
        <v>0</v>
      </c>
      <c r="J38" s="18">
        <f t="shared" si="14"/>
        <v>0</v>
      </c>
      <c r="K38" s="18">
        <f t="shared" si="14"/>
        <v>391.6</v>
      </c>
      <c r="L38" s="18">
        <f t="shared" si="14"/>
        <v>0</v>
      </c>
      <c r="M38" s="18">
        <f t="shared" si="14"/>
        <v>0</v>
      </c>
    </row>
    <row r="39" spans="1:13" s="8" customFormat="1" ht="12.75">
      <c r="A39" s="8" t="s">
        <v>46</v>
      </c>
      <c r="B39" s="8" t="s">
        <v>17</v>
      </c>
      <c r="C39" s="17">
        <f t="shared" si="0"/>
        <v>18110.697000000004</v>
      </c>
      <c r="D39" s="17">
        <v>12943.384</v>
      </c>
      <c r="E39" s="17">
        <v>2917.181</v>
      </c>
      <c r="F39" s="17">
        <v>193.061</v>
      </c>
      <c r="G39" s="17">
        <v>457.955</v>
      </c>
      <c r="H39" s="17">
        <v>922.294</v>
      </c>
      <c r="I39" s="17">
        <v>0</v>
      </c>
      <c r="J39" s="17">
        <v>0</v>
      </c>
      <c r="K39" s="17">
        <v>676.822</v>
      </c>
      <c r="L39" s="17">
        <v>0</v>
      </c>
      <c r="M39" s="17">
        <v>0</v>
      </c>
    </row>
    <row r="40" spans="1:13" s="10" customFormat="1" ht="12.75">
      <c r="A40" s="9" t="s">
        <v>47</v>
      </c>
      <c r="C40" s="18">
        <f t="shared" si="0"/>
        <v>18110.697000000004</v>
      </c>
      <c r="D40" s="18">
        <f>+D39</f>
        <v>12943.384</v>
      </c>
      <c r="E40" s="18">
        <f aca="true" t="shared" si="15" ref="E40:M40">+E39</f>
        <v>2917.181</v>
      </c>
      <c r="F40" s="18">
        <f t="shared" si="15"/>
        <v>193.061</v>
      </c>
      <c r="G40" s="18">
        <f t="shared" si="15"/>
        <v>457.955</v>
      </c>
      <c r="H40" s="18">
        <f t="shared" si="15"/>
        <v>922.294</v>
      </c>
      <c r="I40" s="18">
        <f t="shared" si="15"/>
        <v>0</v>
      </c>
      <c r="J40" s="18">
        <f t="shared" si="15"/>
        <v>0</v>
      </c>
      <c r="K40" s="18">
        <f t="shared" si="15"/>
        <v>676.822</v>
      </c>
      <c r="L40" s="18">
        <f t="shared" si="15"/>
        <v>0</v>
      </c>
      <c r="M40" s="18">
        <f t="shared" si="15"/>
        <v>0</v>
      </c>
    </row>
    <row r="41" spans="1:13" s="8" customFormat="1" ht="12.75">
      <c r="A41" s="8" t="s">
        <v>48</v>
      </c>
      <c r="B41" s="8" t="s">
        <v>17</v>
      </c>
      <c r="C41" s="17">
        <f t="shared" si="0"/>
        <v>609.845</v>
      </c>
      <c r="D41" s="17">
        <v>390.722</v>
      </c>
      <c r="E41" s="17">
        <v>80.309</v>
      </c>
      <c r="F41" s="17">
        <v>11.201</v>
      </c>
      <c r="G41" s="17">
        <v>0</v>
      </c>
      <c r="H41" s="17">
        <v>111.344</v>
      </c>
      <c r="I41" s="17">
        <v>0</v>
      </c>
      <c r="J41" s="17">
        <v>0</v>
      </c>
      <c r="K41" s="17">
        <v>16.269</v>
      </c>
      <c r="L41" s="17">
        <v>0</v>
      </c>
      <c r="M41" s="17">
        <v>0</v>
      </c>
    </row>
    <row r="42" spans="1:13" s="10" customFormat="1" ht="12.75">
      <c r="A42" s="9" t="s">
        <v>49</v>
      </c>
      <c r="C42" s="18">
        <f t="shared" si="0"/>
        <v>609.845</v>
      </c>
      <c r="D42" s="18">
        <f>+D41</f>
        <v>390.722</v>
      </c>
      <c r="E42" s="18">
        <f aca="true" t="shared" si="16" ref="E42:M42">+E41</f>
        <v>80.309</v>
      </c>
      <c r="F42" s="18">
        <f t="shared" si="16"/>
        <v>11.201</v>
      </c>
      <c r="G42" s="18">
        <f t="shared" si="16"/>
        <v>0</v>
      </c>
      <c r="H42" s="18">
        <f t="shared" si="16"/>
        <v>111.344</v>
      </c>
      <c r="I42" s="18">
        <f t="shared" si="16"/>
        <v>0</v>
      </c>
      <c r="J42" s="18">
        <f t="shared" si="16"/>
        <v>0</v>
      </c>
      <c r="K42" s="18">
        <f t="shared" si="16"/>
        <v>16.269</v>
      </c>
      <c r="L42" s="18">
        <f t="shared" si="16"/>
        <v>0</v>
      </c>
      <c r="M42" s="18">
        <f t="shared" si="16"/>
        <v>0</v>
      </c>
    </row>
    <row r="43" spans="1:13" s="8" customFormat="1" ht="12.75">
      <c r="A43" s="8" t="s">
        <v>50</v>
      </c>
      <c r="B43" s="8" t="s">
        <v>17</v>
      </c>
      <c r="C43" s="17">
        <f t="shared" si="0"/>
        <v>42046.573000000004</v>
      </c>
      <c r="D43" s="17">
        <v>24277.736</v>
      </c>
      <c r="E43" s="17">
        <v>8480.536</v>
      </c>
      <c r="F43" s="17">
        <v>6613.327</v>
      </c>
      <c r="G43" s="17">
        <v>226.788</v>
      </c>
      <c r="H43" s="17">
        <v>1181.193</v>
      </c>
      <c r="I43" s="17">
        <v>0</v>
      </c>
      <c r="J43" s="17">
        <v>0</v>
      </c>
      <c r="K43" s="17">
        <v>1266.993</v>
      </c>
      <c r="L43" s="17">
        <v>0</v>
      </c>
      <c r="M43" s="17">
        <v>0</v>
      </c>
    </row>
    <row r="44" spans="1:13" s="8" customFormat="1" ht="12.75">
      <c r="A44" s="8" t="s">
        <v>50</v>
      </c>
      <c r="B44" s="8" t="s">
        <v>26</v>
      </c>
      <c r="C44" s="17">
        <f t="shared" si="0"/>
        <v>302.386</v>
      </c>
      <c r="D44" s="17">
        <v>0</v>
      </c>
      <c r="E44" s="17">
        <v>0</v>
      </c>
      <c r="F44" s="17">
        <v>0</v>
      </c>
      <c r="G44" s="17">
        <v>302.386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s="10" customFormat="1" ht="12.75">
      <c r="A45" s="9" t="s">
        <v>51</v>
      </c>
      <c r="C45" s="18">
        <f t="shared" si="0"/>
        <v>42348.959</v>
      </c>
      <c r="D45" s="18">
        <f>+D43+D44</f>
        <v>24277.736</v>
      </c>
      <c r="E45" s="18">
        <f aca="true" t="shared" si="17" ref="E45:M45">+E43+E44</f>
        <v>8480.536</v>
      </c>
      <c r="F45" s="18">
        <f t="shared" si="17"/>
        <v>6613.327</v>
      </c>
      <c r="G45" s="18">
        <f t="shared" si="17"/>
        <v>529.174</v>
      </c>
      <c r="H45" s="18">
        <f t="shared" si="17"/>
        <v>1181.193</v>
      </c>
      <c r="I45" s="18">
        <f t="shared" si="17"/>
        <v>0</v>
      </c>
      <c r="J45" s="18">
        <f t="shared" si="17"/>
        <v>0</v>
      </c>
      <c r="K45" s="18">
        <f t="shared" si="17"/>
        <v>1266.993</v>
      </c>
      <c r="L45" s="18">
        <f t="shared" si="17"/>
        <v>0</v>
      </c>
      <c r="M45" s="18">
        <f t="shared" si="17"/>
        <v>0</v>
      </c>
    </row>
    <row r="46" spans="1:13" s="8" customFormat="1" ht="12.75">
      <c r="A46" s="8" t="s">
        <v>52</v>
      </c>
      <c r="B46" s="8" t="s">
        <v>17</v>
      </c>
      <c r="C46" s="17">
        <f t="shared" si="0"/>
        <v>13327.251999999997</v>
      </c>
      <c r="D46" s="17">
        <v>8490.871</v>
      </c>
      <c r="E46" s="17">
        <v>2563.787</v>
      </c>
      <c r="F46" s="17">
        <v>197.728</v>
      </c>
      <c r="G46" s="17">
        <v>496.086</v>
      </c>
      <c r="H46" s="17">
        <v>820.639</v>
      </c>
      <c r="I46" s="17">
        <v>0</v>
      </c>
      <c r="J46" s="17">
        <v>0</v>
      </c>
      <c r="K46" s="17">
        <v>758.141</v>
      </c>
      <c r="L46" s="17">
        <v>0</v>
      </c>
      <c r="M46" s="17">
        <v>0</v>
      </c>
    </row>
    <row r="47" spans="1:13" s="10" customFormat="1" ht="12.75">
      <c r="A47" s="9" t="s">
        <v>53</v>
      </c>
      <c r="C47" s="18">
        <f t="shared" si="0"/>
        <v>13327.251999999997</v>
      </c>
      <c r="D47" s="18">
        <f>+D46</f>
        <v>8490.871</v>
      </c>
      <c r="E47" s="18">
        <f aca="true" t="shared" si="18" ref="E47:M47">+E46</f>
        <v>2563.787</v>
      </c>
      <c r="F47" s="18">
        <f t="shared" si="18"/>
        <v>197.728</v>
      </c>
      <c r="G47" s="18">
        <f t="shared" si="18"/>
        <v>496.086</v>
      </c>
      <c r="H47" s="18">
        <f t="shared" si="18"/>
        <v>820.639</v>
      </c>
      <c r="I47" s="18">
        <f t="shared" si="18"/>
        <v>0</v>
      </c>
      <c r="J47" s="18">
        <f t="shared" si="18"/>
        <v>0</v>
      </c>
      <c r="K47" s="18">
        <f t="shared" si="18"/>
        <v>758.141</v>
      </c>
      <c r="L47" s="18">
        <f t="shared" si="18"/>
        <v>0</v>
      </c>
      <c r="M47" s="18">
        <f t="shared" si="18"/>
        <v>0</v>
      </c>
    </row>
    <row r="48" spans="1:13" s="8" customFormat="1" ht="12.75">
      <c r="A48" s="8" t="s">
        <v>54</v>
      </c>
      <c r="B48" s="8" t="s">
        <v>17</v>
      </c>
      <c r="C48" s="17">
        <f t="shared" si="0"/>
        <v>14705.545</v>
      </c>
      <c r="D48" s="17">
        <v>10688.685</v>
      </c>
      <c r="E48" s="17">
        <v>2295.805</v>
      </c>
      <c r="F48" s="17">
        <v>181.089</v>
      </c>
      <c r="G48" s="17">
        <v>80.582</v>
      </c>
      <c r="H48" s="17">
        <v>469.666</v>
      </c>
      <c r="I48" s="17">
        <v>0</v>
      </c>
      <c r="J48" s="17">
        <v>0</v>
      </c>
      <c r="K48" s="17">
        <v>989.718</v>
      </c>
      <c r="L48" s="17">
        <v>0</v>
      </c>
      <c r="M48" s="17">
        <v>0</v>
      </c>
    </row>
    <row r="49" spans="1:13" s="10" customFormat="1" ht="12.75">
      <c r="A49" s="9" t="s">
        <v>55</v>
      </c>
      <c r="C49" s="18">
        <f t="shared" si="0"/>
        <v>14705.545</v>
      </c>
      <c r="D49" s="18">
        <f>+D48</f>
        <v>10688.685</v>
      </c>
      <c r="E49" s="18">
        <f aca="true" t="shared" si="19" ref="E49:M49">+E48</f>
        <v>2295.805</v>
      </c>
      <c r="F49" s="18">
        <f t="shared" si="19"/>
        <v>181.089</v>
      </c>
      <c r="G49" s="18">
        <f t="shared" si="19"/>
        <v>80.582</v>
      </c>
      <c r="H49" s="18">
        <f t="shared" si="19"/>
        <v>469.666</v>
      </c>
      <c r="I49" s="18">
        <f t="shared" si="19"/>
        <v>0</v>
      </c>
      <c r="J49" s="18">
        <f t="shared" si="19"/>
        <v>0</v>
      </c>
      <c r="K49" s="18">
        <f t="shared" si="19"/>
        <v>989.718</v>
      </c>
      <c r="L49" s="18">
        <f t="shared" si="19"/>
        <v>0</v>
      </c>
      <c r="M49" s="18">
        <f t="shared" si="19"/>
        <v>0</v>
      </c>
    </row>
    <row r="50" spans="1:13" s="8" customFormat="1" ht="12.75">
      <c r="A50" s="8" t="s">
        <v>56</v>
      </c>
      <c r="B50" s="8" t="s">
        <v>17</v>
      </c>
      <c r="C50" s="17">
        <f t="shared" si="0"/>
        <v>8806.076</v>
      </c>
      <c r="D50" s="17">
        <v>5715.946</v>
      </c>
      <c r="E50" s="17">
        <v>1440.803</v>
      </c>
      <c r="F50" s="17">
        <v>416.561</v>
      </c>
      <c r="G50" s="17">
        <v>109.903</v>
      </c>
      <c r="H50" s="17">
        <v>730.581</v>
      </c>
      <c r="I50" s="17">
        <v>0</v>
      </c>
      <c r="J50" s="17">
        <v>0</v>
      </c>
      <c r="K50" s="17">
        <v>392.282</v>
      </c>
      <c r="L50" s="17">
        <v>0</v>
      </c>
      <c r="M50" s="17">
        <v>0</v>
      </c>
    </row>
    <row r="51" spans="1:13" s="10" customFormat="1" ht="12.75">
      <c r="A51" s="9" t="s">
        <v>57</v>
      </c>
      <c r="C51" s="18">
        <f t="shared" si="0"/>
        <v>8806.076</v>
      </c>
      <c r="D51" s="18">
        <f>+D50</f>
        <v>5715.946</v>
      </c>
      <c r="E51" s="18">
        <f aca="true" t="shared" si="20" ref="E51:M51">+E50</f>
        <v>1440.803</v>
      </c>
      <c r="F51" s="18">
        <f t="shared" si="20"/>
        <v>416.561</v>
      </c>
      <c r="G51" s="18">
        <f t="shared" si="20"/>
        <v>109.903</v>
      </c>
      <c r="H51" s="18">
        <f t="shared" si="20"/>
        <v>730.581</v>
      </c>
      <c r="I51" s="18">
        <f t="shared" si="20"/>
        <v>0</v>
      </c>
      <c r="J51" s="18">
        <f t="shared" si="20"/>
        <v>0</v>
      </c>
      <c r="K51" s="18">
        <f t="shared" si="20"/>
        <v>392.282</v>
      </c>
      <c r="L51" s="18">
        <f t="shared" si="20"/>
        <v>0</v>
      </c>
      <c r="M51" s="18">
        <f t="shared" si="20"/>
        <v>0</v>
      </c>
    </row>
    <row r="52" spans="1:13" s="8" customFormat="1" ht="12.75">
      <c r="A52" s="8" t="s">
        <v>58</v>
      </c>
      <c r="B52" s="8" t="s">
        <v>17</v>
      </c>
      <c r="C52" s="17">
        <f t="shared" si="0"/>
        <v>71389.56300000001</v>
      </c>
      <c r="D52" s="17">
        <v>38973.298</v>
      </c>
      <c r="E52" s="17">
        <v>20212.901</v>
      </c>
      <c r="F52" s="17">
        <v>708.901</v>
      </c>
      <c r="G52" s="17">
        <v>1547.891</v>
      </c>
      <c r="H52" s="17">
        <v>3619.467</v>
      </c>
      <c r="I52" s="17">
        <v>0</v>
      </c>
      <c r="J52" s="17">
        <v>0</v>
      </c>
      <c r="K52" s="17">
        <v>6327.105</v>
      </c>
      <c r="L52" s="17">
        <v>0</v>
      </c>
      <c r="M52" s="17">
        <v>0</v>
      </c>
    </row>
    <row r="53" spans="1:13" s="8" customFormat="1" ht="12.75">
      <c r="A53" s="8" t="s">
        <v>58</v>
      </c>
      <c r="B53" s="8" t="s">
        <v>26</v>
      </c>
      <c r="C53" s="17">
        <f t="shared" si="0"/>
        <v>1165.908</v>
      </c>
      <c r="D53" s="17">
        <v>0</v>
      </c>
      <c r="E53" s="17">
        <v>0</v>
      </c>
      <c r="F53" s="17">
        <v>0</v>
      </c>
      <c r="G53" s="17">
        <v>1165.908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s="10" customFormat="1" ht="12.75">
      <c r="A54" s="9" t="s">
        <v>59</v>
      </c>
      <c r="C54" s="18">
        <f t="shared" si="0"/>
        <v>72555.471</v>
      </c>
      <c r="D54" s="18">
        <f>+D52+D53</f>
        <v>38973.298</v>
      </c>
      <c r="E54" s="18">
        <f aca="true" t="shared" si="21" ref="E54:M54">+E52+E53</f>
        <v>20212.901</v>
      </c>
      <c r="F54" s="18">
        <f t="shared" si="21"/>
        <v>708.901</v>
      </c>
      <c r="G54" s="18">
        <f t="shared" si="21"/>
        <v>2713.799</v>
      </c>
      <c r="H54" s="18">
        <f t="shared" si="21"/>
        <v>3619.467</v>
      </c>
      <c r="I54" s="18">
        <f t="shared" si="21"/>
        <v>0</v>
      </c>
      <c r="J54" s="18">
        <f t="shared" si="21"/>
        <v>0</v>
      </c>
      <c r="K54" s="18">
        <f t="shared" si="21"/>
        <v>6327.105</v>
      </c>
      <c r="L54" s="18">
        <f t="shared" si="21"/>
        <v>0</v>
      </c>
      <c r="M54" s="18">
        <f t="shared" si="21"/>
        <v>0</v>
      </c>
    </row>
    <row r="55" spans="1:13" s="8" customFormat="1" ht="12.75">
      <c r="A55" s="8" t="s">
        <v>60</v>
      </c>
      <c r="B55" s="8" t="s">
        <v>17</v>
      </c>
      <c r="C55" s="17">
        <f t="shared" si="0"/>
        <v>6895.3769999999995</v>
      </c>
      <c r="D55" s="17">
        <v>4200.277</v>
      </c>
      <c r="E55" s="17">
        <v>1112.559</v>
      </c>
      <c r="F55" s="17">
        <v>492.485</v>
      </c>
      <c r="G55" s="17">
        <v>0</v>
      </c>
      <c r="H55" s="17">
        <v>388.281</v>
      </c>
      <c r="I55" s="17">
        <v>0</v>
      </c>
      <c r="J55" s="17">
        <v>0</v>
      </c>
      <c r="K55" s="17">
        <v>701.775</v>
      </c>
      <c r="L55" s="17">
        <v>0</v>
      </c>
      <c r="M55" s="17">
        <v>0</v>
      </c>
    </row>
    <row r="56" spans="1:13" s="8" customFormat="1" ht="12.75">
      <c r="A56" s="8" t="s">
        <v>60</v>
      </c>
      <c r="B56" s="8" t="s">
        <v>61</v>
      </c>
      <c r="C56" s="7">
        <f t="shared" si="0"/>
        <v>6543.69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6543.69</v>
      </c>
      <c r="M56" s="7">
        <v>0</v>
      </c>
    </row>
    <row r="57" spans="1:13" s="10" customFormat="1" ht="12.75">
      <c r="A57" s="9" t="s">
        <v>62</v>
      </c>
      <c r="C57" s="18">
        <f t="shared" si="0"/>
        <v>13439.067</v>
      </c>
      <c r="D57" s="18">
        <f>+D55+D56</f>
        <v>4200.277</v>
      </c>
      <c r="E57" s="18">
        <f aca="true" t="shared" si="22" ref="E57:M57">+E55+E56</f>
        <v>1112.559</v>
      </c>
      <c r="F57" s="18">
        <f t="shared" si="22"/>
        <v>492.485</v>
      </c>
      <c r="G57" s="18">
        <f t="shared" si="22"/>
        <v>0</v>
      </c>
      <c r="H57" s="18">
        <f t="shared" si="22"/>
        <v>388.281</v>
      </c>
      <c r="I57" s="18">
        <f t="shared" si="22"/>
        <v>0</v>
      </c>
      <c r="J57" s="18">
        <f t="shared" si="22"/>
        <v>0</v>
      </c>
      <c r="K57" s="18">
        <f t="shared" si="22"/>
        <v>701.775</v>
      </c>
      <c r="L57" s="18">
        <f t="shared" si="22"/>
        <v>6543.69</v>
      </c>
      <c r="M57" s="18">
        <f t="shared" si="22"/>
        <v>0</v>
      </c>
    </row>
    <row r="58" spans="1:13" s="8" customFormat="1" ht="12.75">
      <c r="A58" s="8" t="s">
        <v>63</v>
      </c>
      <c r="B58" s="8" t="s">
        <v>17</v>
      </c>
      <c r="C58" s="17">
        <f t="shared" si="0"/>
        <v>56467.999</v>
      </c>
      <c r="D58" s="17">
        <v>30795.598</v>
      </c>
      <c r="E58" s="17">
        <v>7296.208</v>
      </c>
      <c r="F58" s="17">
        <v>13612.271</v>
      </c>
      <c r="G58" s="17">
        <v>260.015</v>
      </c>
      <c r="H58" s="17">
        <v>2254.164</v>
      </c>
      <c r="I58" s="17">
        <v>0</v>
      </c>
      <c r="J58" s="17">
        <v>0</v>
      </c>
      <c r="K58" s="17">
        <v>2249.743</v>
      </c>
      <c r="L58" s="17">
        <v>0</v>
      </c>
      <c r="M58" s="17">
        <v>0</v>
      </c>
    </row>
    <row r="59" spans="1:13" s="10" customFormat="1" ht="12.75">
      <c r="A59" s="9" t="s">
        <v>64</v>
      </c>
      <c r="C59" s="18">
        <f t="shared" si="0"/>
        <v>56467.999</v>
      </c>
      <c r="D59" s="18">
        <f>+D58</f>
        <v>30795.598</v>
      </c>
      <c r="E59" s="18">
        <f aca="true" t="shared" si="23" ref="E59:M59">+E58</f>
        <v>7296.208</v>
      </c>
      <c r="F59" s="18">
        <f t="shared" si="23"/>
        <v>13612.271</v>
      </c>
      <c r="G59" s="18">
        <f t="shared" si="23"/>
        <v>260.015</v>
      </c>
      <c r="H59" s="18">
        <f t="shared" si="23"/>
        <v>2254.164</v>
      </c>
      <c r="I59" s="18">
        <f t="shared" si="23"/>
        <v>0</v>
      </c>
      <c r="J59" s="18">
        <f t="shared" si="23"/>
        <v>0</v>
      </c>
      <c r="K59" s="18">
        <f t="shared" si="23"/>
        <v>2249.743</v>
      </c>
      <c r="L59" s="18">
        <f t="shared" si="23"/>
        <v>0</v>
      </c>
      <c r="M59" s="18">
        <f t="shared" si="23"/>
        <v>0</v>
      </c>
    </row>
    <row r="60" spans="1:13" s="8" customFormat="1" ht="12.75">
      <c r="A60" s="8" t="s">
        <v>65</v>
      </c>
      <c r="B60" s="8" t="s">
        <v>17</v>
      </c>
      <c r="C60" s="17">
        <f t="shared" si="0"/>
        <v>4299.773999999999</v>
      </c>
      <c r="D60" s="17">
        <v>3172.015</v>
      </c>
      <c r="E60" s="17">
        <v>690.015</v>
      </c>
      <c r="F60" s="17">
        <v>5.433</v>
      </c>
      <c r="G60" s="17">
        <v>0</v>
      </c>
      <c r="H60" s="17">
        <v>188.616</v>
      </c>
      <c r="I60" s="17">
        <v>0</v>
      </c>
      <c r="J60" s="17">
        <v>0</v>
      </c>
      <c r="K60" s="17">
        <v>243.695</v>
      </c>
      <c r="L60" s="17">
        <v>0</v>
      </c>
      <c r="M60" s="17">
        <v>0</v>
      </c>
    </row>
    <row r="61" spans="1:13" s="10" customFormat="1" ht="12.75">
      <c r="A61" s="9" t="s">
        <v>66</v>
      </c>
      <c r="C61" s="18">
        <f t="shared" si="0"/>
        <v>4299.773999999999</v>
      </c>
      <c r="D61" s="18">
        <f>+D60</f>
        <v>3172.015</v>
      </c>
      <c r="E61" s="18">
        <f aca="true" t="shared" si="24" ref="E61:M61">+E60</f>
        <v>690.015</v>
      </c>
      <c r="F61" s="18">
        <f t="shared" si="24"/>
        <v>5.433</v>
      </c>
      <c r="G61" s="18">
        <f t="shared" si="24"/>
        <v>0</v>
      </c>
      <c r="H61" s="18">
        <f t="shared" si="24"/>
        <v>188.616</v>
      </c>
      <c r="I61" s="18">
        <f t="shared" si="24"/>
        <v>0</v>
      </c>
      <c r="J61" s="18">
        <f t="shared" si="24"/>
        <v>0</v>
      </c>
      <c r="K61" s="18">
        <f t="shared" si="24"/>
        <v>243.695</v>
      </c>
      <c r="L61" s="18">
        <f t="shared" si="24"/>
        <v>0</v>
      </c>
      <c r="M61" s="18">
        <f t="shared" si="24"/>
        <v>0</v>
      </c>
    </row>
    <row r="62" spans="1:13" s="8" customFormat="1" ht="12.75">
      <c r="A62" s="8" t="s">
        <v>67</v>
      </c>
      <c r="B62" s="8" t="s">
        <v>17</v>
      </c>
      <c r="C62" s="17">
        <f t="shared" si="0"/>
        <v>2197.8419999999996</v>
      </c>
      <c r="D62" s="17">
        <v>1584.732</v>
      </c>
      <c r="E62" s="17">
        <v>257.311</v>
      </c>
      <c r="F62" s="17">
        <v>13.637</v>
      </c>
      <c r="G62" s="17">
        <v>47.854</v>
      </c>
      <c r="H62" s="17">
        <v>112.127</v>
      </c>
      <c r="I62" s="17">
        <v>0</v>
      </c>
      <c r="J62" s="17">
        <v>0</v>
      </c>
      <c r="K62" s="17">
        <v>182.181</v>
      </c>
      <c r="L62" s="17">
        <v>0</v>
      </c>
      <c r="M62" s="17">
        <v>0</v>
      </c>
    </row>
    <row r="63" spans="1:13" s="10" customFormat="1" ht="12.75">
      <c r="A63" s="9" t="s">
        <v>68</v>
      </c>
      <c r="C63" s="18">
        <f t="shared" si="0"/>
        <v>2197.8419999999996</v>
      </c>
      <c r="D63" s="18">
        <f>+D62</f>
        <v>1584.732</v>
      </c>
      <c r="E63" s="18">
        <f aca="true" t="shared" si="25" ref="E63:M63">+E62</f>
        <v>257.311</v>
      </c>
      <c r="F63" s="18">
        <f t="shared" si="25"/>
        <v>13.637</v>
      </c>
      <c r="G63" s="18">
        <f t="shared" si="25"/>
        <v>47.854</v>
      </c>
      <c r="H63" s="18">
        <f t="shared" si="25"/>
        <v>112.127</v>
      </c>
      <c r="I63" s="18">
        <f t="shared" si="25"/>
        <v>0</v>
      </c>
      <c r="J63" s="18">
        <f t="shared" si="25"/>
        <v>0</v>
      </c>
      <c r="K63" s="18">
        <f t="shared" si="25"/>
        <v>182.181</v>
      </c>
      <c r="L63" s="18">
        <f t="shared" si="25"/>
        <v>0</v>
      </c>
      <c r="M63" s="18">
        <f t="shared" si="25"/>
        <v>0</v>
      </c>
    </row>
    <row r="64" spans="1:13" s="8" customFormat="1" ht="12.75">
      <c r="A64" s="8" t="s">
        <v>69</v>
      </c>
      <c r="B64" s="8" t="s">
        <v>17</v>
      </c>
      <c r="C64" s="17">
        <f t="shared" si="0"/>
        <v>3246.163</v>
      </c>
      <c r="D64" s="17">
        <v>2262.093</v>
      </c>
      <c r="E64" s="17">
        <v>650.233</v>
      </c>
      <c r="F64" s="17">
        <v>18.924</v>
      </c>
      <c r="G64" s="17">
        <v>0</v>
      </c>
      <c r="H64" s="17">
        <v>165.526</v>
      </c>
      <c r="I64" s="17">
        <v>0</v>
      </c>
      <c r="J64" s="17">
        <v>0</v>
      </c>
      <c r="K64" s="17">
        <v>149.387</v>
      </c>
      <c r="L64" s="17">
        <v>0</v>
      </c>
      <c r="M64" s="17">
        <v>0</v>
      </c>
    </row>
    <row r="65" spans="1:13" s="10" customFormat="1" ht="12.75">
      <c r="A65" s="9" t="s">
        <v>70</v>
      </c>
      <c r="C65" s="18">
        <f t="shared" si="0"/>
        <v>3246.163</v>
      </c>
      <c r="D65" s="18">
        <f>+D64</f>
        <v>2262.093</v>
      </c>
      <c r="E65" s="18">
        <f aca="true" t="shared" si="26" ref="E65:M65">+E64</f>
        <v>650.233</v>
      </c>
      <c r="F65" s="18">
        <f t="shared" si="26"/>
        <v>18.924</v>
      </c>
      <c r="G65" s="18">
        <f t="shared" si="26"/>
        <v>0</v>
      </c>
      <c r="H65" s="18">
        <f t="shared" si="26"/>
        <v>165.526</v>
      </c>
      <c r="I65" s="18">
        <f t="shared" si="26"/>
        <v>0</v>
      </c>
      <c r="J65" s="18">
        <f t="shared" si="26"/>
        <v>0</v>
      </c>
      <c r="K65" s="18">
        <f t="shared" si="26"/>
        <v>149.387</v>
      </c>
      <c r="L65" s="18">
        <f t="shared" si="26"/>
        <v>0</v>
      </c>
      <c r="M65" s="18">
        <f t="shared" si="26"/>
        <v>0</v>
      </c>
    </row>
    <row r="66" spans="1:13" s="8" customFormat="1" ht="12.75">
      <c r="A66" s="8" t="s">
        <v>71</v>
      </c>
      <c r="B66" s="8" t="s">
        <v>17</v>
      </c>
      <c r="C66" s="17">
        <f t="shared" si="0"/>
        <v>4408.559</v>
      </c>
      <c r="D66" s="17">
        <v>3232.983</v>
      </c>
      <c r="E66" s="17">
        <v>598.265</v>
      </c>
      <c r="F66" s="17">
        <v>115.396</v>
      </c>
      <c r="G66" s="17">
        <v>48.807</v>
      </c>
      <c r="H66" s="17">
        <v>237.541</v>
      </c>
      <c r="I66" s="17">
        <v>0</v>
      </c>
      <c r="J66" s="17">
        <v>0</v>
      </c>
      <c r="K66" s="17">
        <v>175.567</v>
      </c>
      <c r="L66" s="17">
        <v>0</v>
      </c>
      <c r="M66" s="17">
        <v>0</v>
      </c>
    </row>
    <row r="67" spans="1:13" s="10" customFormat="1" ht="12.75">
      <c r="A67" s="9" t="s">
        <v>72</v>
      </c>
      <c r="C67" s="18">
        <f t="shared" si="0"/>
        <v>4408.559</v>
      </c>
      <c r="D67" s="18">
        <f>+D66</f>
        <v>3232.983</v>
      </c>
      <c r="E67" s="18">
        <f aca="true" t="shared" si="27" ref="E67:M67">+E66</f>
        <v>598.265</v>
      </c>
      <c r="F67" s="18">
        <f t="shared" si="27"/>
        <v>115.396</v>
      </c>
      <c r="G67" s="18">
        <f t="shared" si="27"/>
        <v>48.807</v>
      </c>
      <c r="H67" s="18">
        <f t="shared" si="27"/>
        <v>237.541</v>
      </c>
      <c r="I67" s="18">
        <f t="shared" si="27"/>
        <v>0</v>
      </c>
      <c r="J67" s="18">
        <f t="shared" si="27"/>
        <v>0</v>
      </c>
      <c r="K67" s="18">
        <f t="shared" si="27"/>
        <v>175.567</v>
      </c>
      <c r="L67" s="18">
        <f t="shared" si="27"/>
        <v>0</v>
      </c>
      <c r="M67" s="18">
        <f t="shared" si="27"/>
        <v>0</v>
      </c>
    </row>
    <row r="68" spans="3:13" s="10" customFormat="1" ht="12.7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0" customFormat="1" ht="12.75">
      <c r="A69" s="9" t="s">
        <v>73</v>
      </c>
      <c r="C69" s="18">
        <f>+C7+C9+C11+C13+C15+C18+C20+C23+C26+C28+C30+C33+C35+C37+C39+C41+C43+C46+C48+C50+C52+C55+C58+C60+C62+C64+C66</f>
        <v>1135964.6899999997</v>
      </c>
      <c r="D69" s="18">
        <f aca="true" t="shared" si="28" ref="D69:M69">+D7+D9+D11+D13+D15+D18+D20+D23+D26+D28+D30+D33+D35+D37+D39+D41+D43+D46+D48+D50+D52+D55+D58+D60+D62+D64+D66</f>
        <v>724160.6549999999</v>
      </c>
      <c r="E69" s="18">
        <f t="shared" si="28"/>
        <v>218212.3660000001</v>
      </c>
      <c r="F69" s="18">
        <f t="shared" si="28"/>
        <v>66088.45900000002</v>
      </c>
      <c r="G69" s="18">
        <f t="shared" si="28"/>
        <v>10986.484999999999</v>
      </c>
      <c r="H69" s="18">
        <f t="shared" si="28"/>
        <v>49550.39999999999</v>
      </c>
      <c r="I69" s="18">
        <f t="shared" si="28"/>
        <v>0</v>
      </c>
      <c r="J69" s="18">
        <f t="shared" si="28"/>
        <v>0</v>
      </c>
      <c r="K69" s="18">
        <f t="shared" si="28"/>
        <v>66966.325</v>
      </c>
      <c r="L69" s="18">
        <f t="shared" si="28"/>
        <v>0</v>
      </c>
      <c r="M69" s="18">
        <f t="shared" si="28"/>
        <v>0</v>
      </c>
    </row>
    <row r="70" spans="1:13" s="10" customFormat="1" ht="12.75">
      <c r="A70" s="9" t="s">
        <v>74</v>
      </c>
      <c r="C70" s="13">
        <f>+C56</f>
        <v>6543.69</v>
      </c>
      <c r="D70" s="13">
        <f aca="true" t="shared" si="29" ref="D70:M70">+D56</f>
        <v>0</v>
      </c>
      <c r="E70" s="13">
        <f t="shared" si="29"/>
        <v>0</v>
      </c>
      <c r="F70" s="13">
        <f t="shared" si="29"/>
        <v>0</v>
      </c>
      <c r="G70" s="13">
        <f t="shared" si="29"/>
        <v>0</v>
      </c>
      <c r="H70" s="13">
        <f t="shared" si="29"/>
        <v>0</v>
      </c>
      <c r="I70" s="13">
        <f t="shared" si="29"/>
        <v>0</v>
      </c>
      <c r="J70" s="13">
        <f t="shared" si="29"/>
        <v>0</v>
      </c>
      <c r="K70" s="13">
        <f t="shared" si="29"/>
        <v>0</v>
      </c>
      <c r="L70" s="13">
        <f t="shared" si="29"/>
        <v>6543.69</v>
      </c>
      <c r="M70" s="13">
        <f t="shared" si="29"/>
        <v>0</v>
      </c>
    </row>
    <row r="71" spans="1:13" s="10" customFormat="1" ht="12.75">
      <c r="A71" s="9" t="s">
        <v>75</v>
      </c>
      <c r="C71" s="18">
        <f>SUM(D71:M71)</f>
        <v>93514.59999999999</v>
      </c>
      <c r="D71" s="18">
        <f>+D16+D21+D24+D31+D44+D53</f>
        <v>0</v>
      </c>
      <c r="E71" s="18">
        <f aca="true" t="shared" si="30" ref="E71:M71">+E16+E21+E24+E31+E44+E53</f>
        <v>14414.408000000001</v>
      </c>
      <c r="F71" s="18">
        <f t="shared" si="30"/>
        <v>69296.78</v>
      </c>
      <c r="G71" s="18">
        <f t="shared" si="30"/>
        <v>9803.411999999998</v>
      </c>
      <c r="H71" s="18">
        <f t="shared" si="30"/>
        <v>0</v>
      </c>
      <c r="I71" s="18">
        <f t="shared" si="30"/>
        <v>0</v>
      </c>
      <c r="J71" s="18">
        <f t="shared" si="30"/>
        <v>0</v>
      </c>
      <c r="K71" s="18">
        <f t="shared" si="30"/>
        <v>0</v>
      </c>
      <c r="L71" s="18">
        <f t="shared" si="30"/>
        <v>0</v>
      </c>
      <c r="M71" s="18">
        <f t="shared" si="30"/>
        <v>0</v>
      </c>
    </row>
    <row r="72" spans="1:13" s="10" customFormat="1" ht="12.75">
      <c r="A72" s="9" t="s">
        <v>76</v>
      </c>
      <c r="C72" s="18">
        <f>+C8+C10+C12+C14+C17+C19+C22+C25+C27+C29+C32+C34+C36+C38+C40+C42+C45+C47+C49+C51+C54+C57+C59+C61+C63+C65+C67</f>
        <v>1236022.9799999995</v>
      </c>
      <c r="D72" s="18">
        <f aca="true" t="shared" si="31" ref="D72:M72">+D8+D10+D12+D14+D17+D19+D22+D25+D27+D29+D32+D34+D36+D38+D40+D42+D45+D47+D49+D51+D54+D57+D59+D61+D63+D65+D67</f>
        <v>724160.6549999999</v>
      </c>
      <c r="E72" s="18">
        <f t="shared" si="31"/>
        <v>232626.77400000006</v>
      </c>
      <c r="F72" s="18">
        <f t="shared" si="31"/>
        <v>135385.23900000003</v>
      </c>
      <c r="G72" s="18">
        <f t="shared" si="31"/>
        <v>20789.896999999997</v>
      </c>
      <c r="H72" s="18">
        <f t="shared" si="31"/>
        <v>49550.39999999999</v>
      </c>
      <c r="I72" s="18">
        <f t="shared" si="31"/>
        <v>0</v>
      </c>
      <c r="J72" s="18">
        <f t="shared" si="31"/>
        <v>0</v>
      </c>
      <c r="K72" s="18">
        <f t="shared" si="31"/>
        <v>66966.325</v>
      </c>
      <c r="L72" s="18">
        <f t="shared" si="31"/>
        <v>6543.69</v>
      </c>
      <c r="M72" s="18">
        <f t="shared" si="31"/>
        <v>0</v>
      </c>
    </row>
    <row r="75" ht="12.75">
      <c r="A75" s="4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0">
      <selection activeCell="D4" sqref="D4"/>
    </sheetView>
  </sheetViews>
  <sheetFormatPr defaultColWidth="11.421875" defaultRowHeight="12.75"/>
  <cols>
    <col min="1" max="1" width="21.00390625" style="0" customWidth="1"/>
    <col min="2" max="2" width="13.140625" style="0" customWidth="1"/>
    <col min="9" max="9" width="9.57421875" style="0" customWidth="1"/>
    <col min="10" max="10" width="9.00390625" style="0" customWidth="1"/>
    <col min="11" max="11" width="10.28125" style="0" customWidth="1"/>
    <col min="12" max="12" width="9.140625" style="0" customWidth="1"/>
    <col min="13" max="13" width="7.7109375" style="0" customWidth="1"/>
  </cols>
  <sheetData>
    <row r="1" spans="1:3" ht="12.75">
      <c r="A1" s="4" t="s">
        <v>79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4" ht="12.75">
      <c r="A4" s="4" t="s">
        <v>77</v>
      </c>
      <c r="C4" s="5"/>
      <c r="D4" s="1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8" customFormat="1" ht="12.75">
      <c r="A7" s="8" t="s">
        <v>16</v>
      </c>
      <c r="B7" s="8" t="s">
        <v>78</v>
      </c>
      <c r="C7" s="17">
        <f>SUM(D7:M7)</f>
        <v>2488</v>
      </c>
      <c r="D7" s="19">
        <v>2103</v>
      </c>
      <c r="E7" s="19">
        <v>283</v>
      </c>
      <c r="F7" s="19">
        <v>34</v>
      </c>
      <c r="G7" s="19">
        <v>1</v>
      </c>
      <c r="H7" s="19">
        <v>24</v>
      </c>
      <c r="I7" s="19">
        <v>0</v>
      </c>
      <c r="J7" s="19">
        <v>0</v>
      </c>
      <c r="K7" s="19">
        <v>43</v>
      </c>
      <c r="L7" s="19">
        <v>0</v>
      </c>
      <c r="M7" s="19">
        <v>0</v>
      </c>
    </row>
    <row r="8" spans="1:13" s="10" customFormat="1" ht="12.75">
      <c r="A8" s="9" t="s">
        <v>18</v>
      </c>
      <c r="C8" s="18">
        <f aca="true" t="shared" si="0" ref="C8:C72">SUM(D8:M8)</f>
        <v>2488</v>
      </c>
      <c r="D8" s="18">
        <f>+D7</f>
        <v>2103</v>
      </c>
      <c r="E8" s="18">
        <f aca="true" t="shared" si="1" ref="E8:M8">+E7</f>
        <v>283</v>
      </c>
      <c r="F8" s="18">
        <f t="shared" si="1"/>
        <v>34</v>
      </c>
      <c r="G8" s="18">
        <f t="shared" si="1"/>
        <v>1</v>
      </c>
      <c r="H8" s="18">
        <f t="shared" si="1"/>
        <v>24</v>
      </c>
      <c r="I8" s="18">
        <f t="shared" si="1"/>
        <v>0</v>
      </c>
      <c r="J8" s="18">
        <f t="shared" si="1"/>
        <v>0</v>
      </c>
      <c r="K8" s="18">
        <f t="shared" si="1"/>
        <v>43</v>
      </c>
      <c r="L8" s="18">
        <f t="shared" si="1"/>
        <v>0</v>
      </c>
      <c r="M8" s="18">
        <f t="shared" si="1"/>
        <v>0</v>
      </c>
    </row>
    <row r="9" spans="1:13" s="8" customFormat="1" ht="12.75">
      <c r="A9" s="8" t="s">
        <v>19</v>
      </c>
      <c r="B9" s="8" t="s">
        <v>78</v>
      </c>
      <c r="C9" s="17">
        <f t="shared" si="0"/>
        <v>3080</v>
      </c>
      <c r="D9" s="19">
        <v>2505</v>
      </c>
      <c r="E9" s="19">
        <v>432</v>
      </c>
      <c r="F9" s="19">
        <v>58</v>
      </c>
      <c r="G9" s="19">
        <v>2</v>
      </c>
      <c r="H9" s="19">
        <v>27</v>
      </c>
      <c r="I9" s="19">
        <v>0</v>
      </c>
      <c r="J9" s="19">
        <v>0</v>
      </c>
      <c r="K9" s="19">
        <v>56</v>
      </c>
      <c r="L9" s="19">
        <v>0</v>
      </c>
      <c r="M9" s="19">
        <v>0</v>
      </c>
    </row>
    <row r="10" spans="1:13" s="10" customFormat="1" ht="12.75">
      <c r="A10" s="9" t="s">
        <v>20</v>
      </c>
      <c r="C10" s="18">
        <f t="shared" si="0"/>
        <v>3080</v>
      </c>
      <c r="D10" s="18">
        <f>+D9</f>
        <v>2505</v>
      </c>
      <c r="E10" s="18">
        <f aca="true" t="shared" si="2" ref="E10:M10">+E9</f>
        <v>432</v>
      </c>
      <c r="F10" s="18">
        <f t="shared" si="2"/>
        <v>58</v>
      </c>
      <c r="G10" s="18">
        <f t="shared" si="2"/>
        <v>2</v>
      </c>
      <c r="H10" s="18">
        <f t="shared" si="2"/>
        <v>27</v>
      </c>
      <c r="I10" s="18">
        <f t="shared" si="2"/>
        <v>0</v>
      </c>
      <c r="J10" s="18">
        <f t="shared" si="2"/>
        <v>0</v>
      </c>
      <c r="K10" s="18">
        <f t="shared" si="2"/>
        <v>56</v>
      </c>
      <c r="L10" s="18">
        <f t="shared" si="2"/>
        <v>0</v>
      </c>
      <c r="M10" s="18">
        <f t="shared" si="2"/>
        <v>0</v>
      </c>
    </row>
    <row r="11" spans="1:13" s="8" customFormat="1" ht="12.75">
      <c r="A11" s="8" t="s">
        <v>21</v>
      </c>
      <c r="B11" s="8" t="s">
        <v>78</v>
      </c>
      <c r="C11" s="17">
        <f t="shared" si="0"/>
        <v>2374</v>
      </c>
      <c r="D11" s="19">
        <v>2121</v>
      </c>
      <c r="E11" s="19">
        <v>134</v>
      </c>
      <c r="F11" s="19">
        <v>10</v>
      </c>
      <c r="G11" s="19">
        <v>1</v>
      </c>
      <c r="H11" s="19">
        <v>24</v>
      </c>
      <c r="I11" s="19">
        <v>0</v>
      </c>
      <c r="J11" s="19">
        <v>0</v>
      </c>
      <c r="K11" s="19">
        <v>84</v>
      </c>
      <c r="L11" s="19">
        <v>0</v>
      </c>
      <c r="M11" s="19">
        <v>0</v>
      </c>
    </row>
    <row r="12" spans="1:13" s="10" customFormat="1" ht="12.75">
      <c r="A12" s="9" t="s">
        <v>22</v>
      </c>
      <c r="C12" s="18">
        <f t="shared" si="0"/>
        <v>2374</v>
      </c>
      <c r="D12" s="18">
        <f>+D11</f>
        <v>2121</v>
      </c>
      <c r="E12" s="18">
        <f aca="true" t="shared" si="3" ref="E12:M12">+E11</f>
        <v>134</v>
      </c>
      <c r="F12" s="18">
        <f t="shared" si="3"/>
        <v>10</v>
      </c>
      <c r="G12" s="18">
        <f t="shared" si="3"/>
        <v>1</v>
      </c>
      <c r="H12" s="18">
        <f t="shared" si="3"/>
        <v>24</v>
      </c>
      <c r="I12" s="18">
        <f t="shared" si="3"/>
        <v>0</v>
      </c>
      <c r="J12" s="18">
        <f t="shared" si="3"/>
        <v>0</v>
      </c>
      <c r="K12" s="18">
        <f t="shared" si="3"/>
        <v>84</v>
      </c>
      <c r="L12" s="18">
        <f t="shared" si="3"/>
        <v>0</v>
      </c>
      <c r="M12" s="18">
        <f t="shared" si="3"/>
        <v>0</v>
      </c>
    </row>
    <row r="13" spans="1:13" s="8" customFormat="1" ht="12.75">
      <c r="A13" s="8" t="s">
        <v>23</v>
      </c>
      <c r="B13" s="8" t="s">
        <v>78</v>
      </c>
      <c r="C13" s="17">
        <f t="shared" si="0"/>
        <v>3652</v>
      </c>
      <c r="D13" s="19">
        <v>3042</v>
      </c>
      <c r="E13" s="19">
        <v>455</v>
      </c>
      <c r="F13" s="19">
        <v>29</v>
      </c>
      <c r="G13" s="19">
        <v>3</v>
      </c>
      <c r="H13" s="19">
        <v>51</v>
      </c>
      <c r="I13" s="19">
        <v>0</v>
      </c>
      <c r="J13" s="19">
        <v>0</v>
      </c>
      <c r="K13" s="19">
        <v>72</v>
      </c>
      <c r="L13" s="19">
        <v>0</v>
      </c>
      <c r="M13" s="19">
        <v>0</v>
      </c>
    </row>
    <row r="14" spans="1:13" s="10" customFormat="1" ht="12.75">
      <c r="A14" s="9" t="s">
        <v>24</v>
      </c>
      <c r="C14" s="18">
        <f t="shared" si="0"/>
        <v>3652</v>
      </c>
      <c r="D14" s="18">
        <f>+D13</f>
        <v>3042</v>
      </c>
      <c r="E14" s="18">
        <f aca="true" t="shared" si="4" ref="E14:M14">+E13</f>
        <v>455</v>
      </c>
      <c r="F14" s="18">
        <f t="shared" si="4"/>
        <v>29</v>
      </c>
      <c r="G14" s="18">
        <f t="shared" si="4"/>
        <v>3</v>
      </c>
      <c r="H14" s="18">
        <f t="shared" si="4"/>
        <v>51</v>
      </c>
      <c r="I14" s="18">
        <f t="shared" si="4"/>
        <v>0</v>
      </c>
      <c r="J14" s="18">
        <f t="shared" si="4"/>
        <v>0</v>
      </c>
      <c r="K14" s="18">
        <f t="shared" si="4"/>
        <v>72</v>
      </c>
      <c r="L14" s="18">
        <f t="shared" si="4"/>
        <v>0</v>
      </c>
      <c r="M14" s="18">
        <f t="shared" si="4"/>
        <v>0</v>
      </c>
    </row>
    <row r="15" spans="1:13" s="8" customFormat="1" ht="12.75">
      <c r="A15" s="8" t="s">
        <v>25</v>
      </c>
      <c r="B15" s="8" t="s">
        <v>78</v>
      </c>
      <c r="C15" s="17">
        <f t="shared" si="0"/>
        <v>41424</v>
      </c>
      <c r="D15" s="19">
        <v>36004</v>
      </c>
      <c r="E15" s="19">
        <v>3934</v>
      </c>
      <c r="F15" s="19">
        <v>704</v>
      </c>
      <c r="G15" s="19">
        <v>19</v>
      </c>
      <c r="H15" s="19">
        <v>336</v>
      </c>
      <c r="I15" s="19">
        <v>0</v>
      </c>
      <c r="J15" s="19">
        <v>0</v>
      </c>
      <c r="K15" s="19">
        <v>427</v>
      </c>
      <c r="L15" s="19">
        <v>0</v>
      </c>
      <c r="M15" s="19">
        <v>0</v>
      </c>
    </row>
    <row r="16" spans="1:13" s="8" customFormat="1" ht="12.75">
      <c r="A16" s="8" t="s">
        <v>25</v>
      </c>
      <c r="B16" s="8" t="s">
        <v>26</v>
      </c>
      <c r="C16" s="17">
        <f t="shared" si="0"/>
        <v>12</v>
      </c>
      <c r="D16" s="17">
        <v>0</v>
      </c>
      <c r="E16" s="17">
        <v>2</v>
      </c>
      <c r="F16" s="17">
        <v>2</v>
      </c>
      <c r="G16" s="17">
        <v>8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s="10" customFormat="1" ht="12.75">
      <c r="A17" s="9" t="s">
        <v>27</v>
      </c>
      <c r="C17" s="18">
        <f t="shared" si="0"/>
        <v>41436</v>
      </c>
      <c r="D17" s="18">
        <f>+D15+D16</f>
        <v>36004</v>
      </c>
      <c r="E17" s="18">
        <f aca="true" t="shared" si="5" ref="E17:M17">+E15+E16</f>
        <v>3936</v>
      </c>
      <c r="F17" s="18">
        <f t="shared" si="5"/>
        <v>706</v>
      </c>
      <c r="G17" s="18">
        <f t="shared" si="5"/>
        <v>27</v>
      </c>
      <c r="H17" s="18">
        <f t="shared" si="5"/>
        <v>336</v>
      </c>
      <c r="I17" s="18">
        <f t="shared" si="5"/>
        <v>0</v>
      </c>
      <c r="J17" s="18">
        <f t="shared" si="5"/>
        <v>0</v>
      </c>
      <c r="K17" s="18">
        <f t="shared" si="5"/>
        <v>427</v>
      </c>
      <c r="L17" s="18">
        <f t="shared" si="5"/>
        <v>0</v>
      </c>
      <c r="M17" s="18">
        <f t="shared" si="5"/>
        <v>0</v>
      </c>
    </row>
    <row r="18" spans="1:13" s="8" customFormat="1" ht="12.75">
      <c r="A18" s="8" t="s">
        <v>28</v>
      </c>
      <c r="B18" s="8" t="s">
        <v>78</v>
      </c>
      <c r="C18" s="17">
        <f t="shared" si="0"/>
        <v>3372</v>
      </c>
      <c r="D18" s="19">
        <v>2661</v>
      </c>
      <c r="E18" s="19">
        <v>528</v>
      </c>
      <c r="F18" s="19">
        <v>74</v>
      </c>
      <c r="G18" s="19">
        <v>2</v>
      </c>
      <c r="H18" s="19">
        <v>39</v>
      </c>
      <c r="I18" s="19">
        <v>0</v>
      </c>
      <c r="J18" s="19">
        <v>0</v>
      </c>
      <c r="K18" s="19">
        <v>68</v>
      </c>
      <c r="L18" s="19">
        <v>0</v>
      </c>
      <c r="M18" s="19">
        <v>0</v>
      </c>
    </row>
    <row r="19" spans="1:13" s="10" customFormat="1" ht="12.75">
      <c r="A19" s="9" t="s">
        <v>29</v>
      </c>
      <c r="C19" s="18">
        <f t="shared" si="0"/>
        <v>3372</v>
      </c>
      <c r="D19" s="18">
        <f>+D18</f>
        <v>2661</v>
      </c>
      <c r="E19" s="18">
        <f aca="true" t="shared" si="6" ref="E19:M19">+E18</f>
        <v>528</v>
      </c>
      <c r="F19" s="18">
        <f t="shared" si="6"/>
        <v>74</v>
      </c>
      <c r="G19" s="18">
        <f t="shared" si="6"/>
        <v>2</v>
      </c>
      <c r="H19" s="18">
        <f t="shared" si="6"/>
        <v>39</v>
      </c>
      <c r="I19" s="18">
        <f t="shared" si="6"/>
        <v>0</v>
      </c>
      <c r="J19" s="18">
        <f t="shared" si="6"/>
        <v>0</v>
      </c>
      <c r="K19" s="18">
        <f t="shared" si="6"/>
        <v>68</v>
      </c>
      <c r="L19" s="18">
        <f t="shared" si="6"/>
        <v>0</v>
      </c>
      <c r="M19" s="18">
        <f t="shared" si="6"/>
        <v>0</v>
      </c>
    </row>
    <row r="20" spans="1:13" s="8" customFormat="1" ht="12.75">
      <c r="A20" s="8" t="s">
        <v>30</v>
      </c>
      <c r="B20" s="8" t="s">
        <v>78</v>
      </c>
      <c r="C20" s="17">
        <f t="shared" si="0"/>
        <v>94957</v>
      </c>
      <c r="D20" s="19">
        <v>82274</v>
      </c>
      <c r="E20" s="19">
        <v>9658</v>
      </c>
      <c r="F20" s="19">
        <v>1570</v>
      </c>
      <c r="G20" s="19">
        <v>33</v>
      </c>
      <c r="H20" s="19">
        <v>652</v>
      </c>
      <c r="I20" s="19">
        <v>0</v>
      </c>
      <c r="J20" s="19">
        <v>0</v>
      </c>
      <c r="K20" s="19">
        <v>770</v>
      </c>
      <c r="L20" s="19">
        <v>0</v>
      </c>
      <c r="M20" s="19">
        <v>0</v>
      </c>
    </row>
    <row r="21" spans="1:13" s="8" customFormat="1" ht="12.75">
      <c r="A21" s="8" t="s">
        <v>30</v>
      </c>
      <c r="B21" s="8" t="s">
        <v>26</v>
      </c>
      <c r="C21" s="17">
        <f t="shared" si="0"/>
        <v>31</v>
      </c>
      <c r="D21" s="17">
        <v>0</v>
      </c>
      <c r="E21" s="17">
        <v>6</v>
      </c>
      <c r="F21" s="17">
        <v>1</v>
      </c>
      <c r="G21" s="17">
        <v>24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s="10" customFormat="1" ht="12.75">
      <c r="A22" s="9" t="s">
        <v>31</v>
      </c>
      <c r="C22" s="18">
        <f t="shared" si="0"/>
        <v>94988</v>
      </c>
      <c r="D22" s="18">
        <f>+D20+D21</f>
        <v>82274</v>
      </c>
      <c r="E22" s="18">
        <f aca="true" t="shared" si="7" ref="E22:M22">+E20+E21</f>
        <v>9664</v>
      </c>
      <c r="F22" s="18">
        <f t="shared" si="7"/>
        <v>1571</v>
      </c>
      <c r="G22" s="18">
        <f t="shared" si="7"/>
        <v>57</v>
      </c>
      <c r="H22" s="18">
        <f t="shared" si="7"/>
        <v>652</v>
      </c>
      <c r="I22" s="18">
        <f t="shared" si="7"/>
        <v>0</v>
      </c>
      <c r="J22" s="18">
        <f t="shared" si="7"/>
        <v>0</v>
      </c>
      <c r="K22" s="18">
        <f t="shared" si="7"/>
        <v>770</v>
      </c>
      <c r="L22" s="18">
        <f t="shared" si="7"/>
        <v>0</v>
      </c>
      <c r="M22" s="18">
        <f t="shared" si="7"/>
        <v>0</v>
      </c>
    </row>
    <row r="23" spans="1:13" s="8" customFormat="1" ht="12.75">
      <c r="A23" s="8" t="s">
        <v>32</v>
      </c>
      <c r="B23" s="8" t="s">
        <v>78</v>
      </c>
      <c r="C23" s="17">
        <f t="shared" si="0"/>
        <v>12743</v>
      </c>
      <c r="D23" s="19">
        <v>10800</v>
      </c>
      <c r="E23" s="19">
        <v>1494</v>
      </c>
      <c r="F23" s="19">
        <v>142</v>
      </c>
      <c r="G23" s="19">
        <v>5</v>
      </c>
      <c r="H23" s="19">
        <v>94</v>
      </c>
      <c r="I23" s="19">
        <v>0</v>
      </c>
      <c r="J23" s="19">
        <v>0</v>
      </c>
      <c r="K23" s="19">
        <v>208</v>
      </c>
      <c r="L23" s="19">
        <v>0</v>
      </c>
      <c r="M23" s="19">
        <v>0</v>
      </c>
    </row>
    <row r="24" spans="1:13" s="8" customFormat="1" ht="12.75">
      <c r="A24" s="8" t="s">
        <v>32</v>
      </c>
      <c r="B24" s="8" t="s">
        <v>26</v>
      </c>
      <c r="C24" s="17">
        <f t="shared" si="0"/>
        <v>1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s="10" customFormat="1" ht="12.75">
      <c r="A25" s="9" t="s">
        <v>33</v>
      </c>
      <c r="C25" s="18">
        <f t="shared" si="0"/>
        <v>12744</v>
      </c>
      <c r="D25" s="18">
        <f>+D23+D24</f>
        <v>10800</v>
      </c>
      <c r="E25" s="18">
        <f aca="true" t="shared" si="8" ref="E25:M25">+E23+E24</f>
        <v>1494</v>
      </c>
      <c r="F25" s="18">
        <f t="shared" si="8"/>
        <v>143</v>
      </c>
      <c r="G25" s="18">
        <f t="shared" si="8"/>
        <v>5</v>
      </c>
      <c r="H25" s="18">
        <f t="shared" si="8"/>
        <v>94</v>
      </c>
      <c r="I25" s="18">
        <f t="shared" si="8"/>
        <v>0</v>
      </c>
      <c r="J25" s="18">
        <f t="shared" si="8"/>
        <v>0</v>
      </c>
      <c r="K25" s="18">
        <f t="shared" si="8"/>
        <v>208</v>
      </c>
      <c r="L25" s="18">
        <f t="shared" si="8"/>
        <v>0</v>
      </c>
      <c r="M25" s="18">
        <f t="shared" si="8"/>
        <v>0</v>
      </c>
    </row>
    <row r="26" spans="1:13" s="8" customFormat="1" ht="12.75">
      <c r="A26" s="8" t="s">
        <v>34</v>
      </c>
      <c r="B26" s="8" t="s">
        <v>78</v>
      </c>
      <c r="C26" s="17">
        <f t="shared" si="0"/>
        <v>7163</v>
      </c>
      <c r="D26" s="19">
        <v>6018</v>
      </c>
      <c r="E26" s="19">
        <v>935</v>
      </c>
      <c r="F26" s="19">
        <v>25</v>
      </c>
      <c r="G26" s="19">
        <v>1</v>
      </c>
      <c r="H26" s="19">
        <v>58</v>
      </c>
      <c r="I26" s="19">
        <v>0</v>
      </c>
      <c r="J26" s="19">
        <v>0</v>
      </c>
      <c r="K26" s="19">
        <v>126</v>
      </c>
      <c r="L26" s="19">
        <v>0</v>
      </c>
      <c r="M26" s="19">
        <v>0</v>
      </c>
    </row>
    <row r="27" spans="1:13" s="10" customFormat="1" ht="12.75">
      <c r="A27" s="9" t="s">
        <v>35</v>
      </c>
      <c r="C27" s="18">
        <f t="shared" si="0"/>
        <v>7163</v>
      </c>
      <c r="D27" s="18">
        <f>+D26</f>
        <v>6018</v>
      </c>
      <c r="E27" s="18">
        <f aca="true" t="shared" si="9" ref="E27:M27">+E26</f>
        <v>935</v>
      </c>
      <c r="F27" s="18">
        <f t="shared" si="9"/>
        <v>25</v>
      </c>
      <c r="G27" s="18">
        <f t="shared" si="9"/>
        <v>1</v>
      </c>
      <c r="H27" s="18">
        <f t="shared" si="9"/>
        <v>58</v>
      </c>
      <c r="I27" s="18">
        <f t="shared" si="9"/>
        <v>0</v>
      </c>
      <c r="J27" s="18">
        <f t="shared" si="9"/>
        <v>0</v>
      </c>
      <c r="K27" s="18">
        <f t="shared" si="9"/>
        <v>126</v>
      </c>
      <c r="L27" s="18">
        <f t="shared" si="9"/>
        <v>0</v>
      </c>
      <c r="M27" s="18">
        <f t="shared" si="9"/>
        <v>0</v>
      </c>
    </row>
    <row r="28" spans="1:13" s="8" customFormat="1" ht="12.75">
      <c r="A28" s="8" t="s">
        <v>36</v>
      </c>
      <c r="B28" s="8" t="s">
        <v>78</v>
      </c>
      <c r="C28" s="17">
        <f t="shared" si="0"/>
        <v>1703</v>
      </c>
      <c r="D28" s="19">
        <v>1483</v>
      </c>
      <c r="E28" s="19">
        <v>139</v>
      </c>
      <c r="F28" s="19">
        <v>7</v>
      </c>
      <c r="G28" s="19">
        <v>1</v>
      </c>
      <c r="H28" s="19">
        <v>11</v>
      </c>
      <c r="I28" s="19">
        <v>0</v>
      </c>
      <c r="J28" s="19">
        <v>0</v>
      </c>
      <c r="K28" s="19">
        <v>62</v>
      </c>
      <c r="L28" s="19">
        <v>0</v>
      </c>
      <c r="M28" s="19">
        <v>0</v>
      </c>
    </row>
    <row r="29" spans="1:13" s="10" customFormat="1" ht="12.75">
      <c r="A29" s="9" t="s">
        <v>37</v>
      </c>
      <c r="C29" s="18">
        <f t="shared" si="0"/>
        <v>1703</v>
      </c>
      <c r="D29" s="18">
        <f>+D28</f>
        <v>1483</v>
      </c>
      <c r="E29" s="18">
        <f aca="true" t="shared" si="10" ref="E29:M29">+E28</f>
        <v>139</v>
      </c>
      <c r="F29" s="18">
        <f t="shared" si="10"/>
        <v>7</v>
      </c>
      <c r="G29" s="18">
        <f t="shared" si="10"/>
        <v>1</v>
      </c>
      <c r="H29" s="18">
        <f t="shared" si="10"/>
        <v>11</v>
      </c>
      <c r="I29" s="18">
        <f t="shared" si="10"/>
        <v>0</v>
      </c>
      <c r="J29" s="18">
        <f t="shared" si="10"/>
        <v>0</v>
      </c>
      <c r="K29" s="18">
        <f t="shared" si="10"/>
        <v>62</v>
      </c>
      <c r="L29" s="18">
        <f t="shared" si="10"/>
        <v>0</v>
      </c>
      <c r="M29" s="18">
        <f t="shared" si="10"/>
        <v>0</v>
      </c>
    </row>
    <row r="30" spans="1:13" s="8" customFormat="1" ht="12.75">
      <c r="A30" s="8" t="s">
        <v>38</v>
      </c>
      <c r="B30" s="8" t="s">
        <v>78</v>
      </c>
      <c r="C30" s="17">
        <f t="shared" si="0"/>
        <v>10069</v>
      </c>
      <c r="D30" s="19">
        <v>8534</v>
      </c>
      <c r="E30" s="19">
        <v>1236</v>
      </c>
      <c r="F30" s="19">
        <v>91</v>
      </c>
      <c r="G30" s="19">
        <v>1</v>
      </c>
      <c r="H30" s="19">
        <v>78</v>
      </c>
      <c r="I30" s="19">
        <v>0</v>
      </c>
      <c r="J30" s="19">
        <v>0</v>
      </c>
      <c r="K30" s="19">
        <v>129</v>
      </c>
      <c r="L30" s="19">
        <v>0</v>
      </c>
      <c r="M30" s="19">
        <v>0</v>
      </c>
    </row>
    <row r="31" spans="1:13" s="8" customFormat="1" ht="12.75">
      <c r="A31" s="8" t="s">
        <v>38</v>
      </c>
      <c r="B31" s="8" t="s">
        <v>26</v>
      </c>
      <c r="C31" s="17">
        <f t="shared" si="0"/>
        <v>2</v>
      </c>
      <c r="D31" s="17">
        <v>0</v>
      </c>
      <c r="E31" s="17">
        <v>1</v>
      </c>
      <c r="F31" s="17">
        <v>0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10" customFormat="1" ht="12.75">
      <c r="A32" s="9" t="s">
        <v>39</v>
      </c>
      <c r="C32" s="18">
        <f t="shared" si="0"/>
        <v>10071</v>
      </c>
      <c r="D32" s="18">
        <f>+D30+D31</f>
        <v>8534</v>
      </c>
      <c r="E32" s="18">
        <f aca="true" t="shared" si="11" ref="E32:M32">+E30+E31</f>
        <v>1237</v>
      </c>
      <c r="F32" s="18">
        <f t="shared" si="11"/>
        <v>91</v>
      </c>
      <c r="G32" s="18">
        <f t="shared" si="11"/>
        <v>2</v>
      </c>
      <c r="H32" s="18">
        <f t="shared" si="11"/>
        <v>78</v>
      </c>
      <c r="I32" s="18">
        <f t="shared" si="11"/>
        <v>0</v>
      </c>
      <c r="J32" s="18">
        <f t="shared" si="11"/>
        <v>0</v>
      </c>
      <c r="K32" s="18">
        <f t="shared" si="11"/>
        <v>129</v>
      </c>
      <c r="L32" s="18">
        <f t="shared" si="11"/>
        <v>0</v>
      </c>
      <c r="M32" s="18">
        <f t="shared" si="11"/>
        <v>0</v>
      </c>
    </row>
    <row r="33" spans="1:13" s="8" customFormat="1" ht="12.75">
      <c r="A33" s="8" t="s">
        <v>40</v>
      </c>
      <c r="B33" s="8" t="s">
        <v>78</v>
      </c>
      <c r="C33" s="17">
        <f t="shared" si="0"/>
        <v>815</v>
      </c>
      <c r="D33" s="19">
        <v>703</v>
      </c>
      <c r="E33" s="19">
        <v>69</v>
      </c>
      <c r="F33" s="19">
        <v>5</v>
      </c>
      <c r="G33" s="19">
        <v>1</v>
      </c>
      <c r="H33" s="19">
        <v>11</v>
      </c>
      <c r="I33" s="19">
        <v>0</v>
      </c>
      <c r="J33" s="19">
        <v>0</v>
      </c>
      <c r="K33" s="19">
        <v>26</v>
      </c>
      <c r="L33" s="19">
        <v>0</v>
      </c>
      <c r="M33" s="19">
        <v>0</v>
      </c>
    </row>
    <row r="34" spans="1:13" s="10" customFormat="1" ht="12.75">
      <c r="A34" s="9" t="s">
        <v>41</v>
      </c>
      <c r="C34" s="18">
        <f t="shared" si="0"/>
        <v>815</v>
      </c>
      <c r="D34" s="18">
        <f>+D33</f>
        <v>703</v>
      </c>
      <c r="E34" s="18">
        <f aca="true" t="shared" si="12" ref="E34:M34">+E33</f>
        <v>69</v>
      </c>
      <c r="F34" s="18">
        <f t="shared" si="12"/>
        <v>5</v>
      </c>
      <c r="G34" s="18">
        <f t="shared" si="12"/>
        <v>1</v>
      </c>
      <c r="H34" s="18">
        <f t="shared" si="12"/>
        <v>11</v>
      </c>
      <c r="I34" s="18">
        <f t="shared" si="12"/>
        <v>0</v>
      </c>
      <c r="J34" s="18">
        <f t="shared" si="12"/>
        <v>0</v>
      </c>
      <c r="K34" s="18">
        <f t="shared" si="12"/>
        <v>26</v>
      </c>
      <c r="L34" s="18">
        <f t="shared" si="12"/>
        <v>0</v>
      </c>
      <c r="M34" s="18">
        <f t="shared" si="12"/>
        <v>0</v>
      </c>
    </row>
    <row r="35" spans="1:13" s="8" customFormat="1" ht="12.75">
      <c r="A35" s="8" t="s">
        <v>42</v>
      </c>
      <c r="B35" s="8" t="s">
        <v>78</v>
      </c>
      <c r="C35" s="17">
        <f t="shared" si="0"/>
        <v>4256</v>
      </c>
      <c r="D35" s="19">
        <v>3675</v>
      </c>
      <c r="E35" s="19">
        <v>378</v>
      </c>
      <c r="F35" s="19">
        <v>44</v>
      </c>
      <c r="G35" s="19">
        <v>0</v>
      </c>
      <c r="H35" s="19">
        <v>26</v>
      </c>
      <c r="I35" s="19">
        <v>0</v>
      </c>
      <c r="J35" s="19">
        <v>0</v>
      </c>
      <c r="K35" s="19">
        <v>133</v>
      </c>
      <c r="L35" s="19">
        <v>0</v>
      </c>
      <c r="M35" s="19">
        <v>0</v>
      </c>
    </row>
    <row r="36" spans="1:13" s="10" customFormat="1" ht="12.75">
      <c r="A36" s="9" t="s">
        <v>43</v>
      </c>
      <c r="C36" s="18">
        <f t="shared" si="0"/>
        <v>4256</v>
      </c>
      <c r="D36" s="18">
        <f>+D35</f>
        <v>3675</v>
      </c>
      <c r="E36" s="18">
        <f aca="true" t="shared" si="13" ref="E36:M36">+E35</f>
        <v>378</v>
      </c>
      <c r="F36" s="18">
        <f t="shared" si="13"/>
        <v>44</v>
      </c>
      <c r="G36" s="18">
        <f t="shared" si="13"/>
        <v>0</v>
      </c>
      <c r="H36" s="18">
        <f t="shared" si="13"/>
        <v>26</v>
      </c>
      <c r="I36" s="18">
        <f t="shared" si="13"/>
        <v>0</v>
      </c>
      <c r="J36" s="18">
        <f t="shared" si="13"/>
        <v>0</v>
      </c>
      <c r="K36" s="18">
        <f t="shared" si="13"/>
        <v>133</v>
      </c>
      <c r="L36" s="18">
        <f t="shared" si="13"/>
        <v>0</v>
      </c>
      <c r="M36" s="18">
        <f t="shared" si="13"/>
        <v>0</v>
      </c>
    </row>
    <row r="37" spans="1:13" s="8" customFormat="1" ht="12.75">
      <c r="A37" s="8" t="s">
        <v>44</v>
      </c>
      <c r="B37" s="8" t="s">
        <v>78</v>
      </c>
      <c r="C37" s="17">
        <f t="shared" si="0"/>
        <v>3916</v>
      </c>
      <c r="D37" s="19">
        <v>3352</v>
      </c>
      <c r="E37" s="19">
        <v>412</v>
      </c>
      <c r="F37" s="19">
        <v>28</v>
      </c>
      <c r="G37" s="19">
        <v>1</v>
      </c>
      <c r="H37" s="19">
        <v>28</v>
      </c>
      <c r="I37" s="19">
        <v>0</v>
      </c>
      <c r="J37" s="19">
        <v>0</v>
      </c>
      <c r="K37" s="19">
        <v>95</v>
      </c>
      <c r="L37" s="19">
        <v>0</v>
      </c>
      <c r="M37" s="19">
        <v>0</v>
      </c>
    </row>
    <row r="38" spans="1:13" s="10" customFormat="1" ht="12.75">
      <c r="A38" s="9" t="s">
        <v>45</v>
      </c>
      <c r="C38" s="18">
        <f t="shared" si="0"/>
        <v>3916</v>
      </c>
      <c r="D38" s="18">
        <f>+D37</f>
        <v>3352</v>
      </c>
      <c r="E38" s="18">
        <f aca="true" t="shared" si="14" ref="E38:M38">+E37</f>
        <v>412</v>
      </c>
      <c r="F38" s="18">
        <f t="shared" si="14"/>
        <v>28</v>
      </c>
      <c r="G38" s="18">
        <f t="shared" si="14"/>
        <v>1</v>
      </c>
      <c r="H38" s="18">
        <f t="shared" si="14"/>
        <v>28</v>
      </c>
      <c r="I38" s="18">
        <f t="shared" si="14"/>
        <v>0</v>
      </c>
      <c r="J38" s="18">
        <f t="shared" si="14"/>
        <v>0</v>
      </c>
      <c r="K38" s="18">
        <f t="shared" si="14"/>
        <v>95</v>
      </c>
      <c r="L38" s="18">
        <f t="shared" si="14"/>
        <v>0</v>
      </c>
      <c r="M38" s="18">
        <f t="shared" si="14"/>
        <v>0</v>
      </c>
    </row>
    <row r="39" spans="1:13" s="8" customFormat="1" ht="12.75">
      <c r="A39" s="8" t="s">
        <v>46</v>
      </c>
      <c r="B39" s="8" t="s">
        <v>78</v>
      </c>
      <c r="C39" s="17">
        <f t="shared" si="0"/>
        <v>4589</v>
      </c>
      <c r="D39" s="19">
        <v>3918</v>
      </c>
      <c r="E39" s="19">
        <v>459</v>
      </c>
      <c r="F39" s="19">
        <v>102</v>
      </c>
      <c r="G39" s="19">
        <v>3</v>
      </c>
      <c r="H39" s="19">
        <v>34</v>
      </c>
      <c r="I39" s="19">
        <v>0</v>
      </c>
      <c r="J39" s="19">
        <v>0</v>
      </c>
      <c r="K39" s="19">
        <v>73</v>
      </c>
      <c r="L39" s="19">
        <v>0</v>
      </c>
      <c r="M39" s="19">
        <v>0</v>
      </c>
    </row>
    <row r="40" spans="1:13" s="10" customFormat="1" ht="12.75">
      <c r="A40" s="9" t="s">
        <v>47</v>
      </c>
      <c r="C40" s="18">
        <f t="shared" si="0"/>
        <v>4589</v>
      </c>
      <c r="D40" s="18">
        <f>+D39</f>
        <v>3918</v>
      </c>
      <c r="E40" s="18">
        <f aca="true" t="shared" si="15" ref="E40:M40">+E39</f>
        <v>459</v>
      </c>
      <c r="F40" s="18">
        <f t="shared" si="15"/>
        <v>102</v>
      </c>
      <c r="G40" s="18">
        <f t="shared" si="15"/>
        <v>3</v>
      </c>
      <c r="H40" s="18">
        <f t="shared" si="15"/>
        <v>34</v>
      </c>
      <c r="I40" s="18">
        <f t="shared" si="15"/>
        <v>0</v>
      </c>
      <c r="J40" s="18">
        <f t="shared" si="15"/>
        <v>0</v>
      </c>
      <c r="K40" s="18">
        <f t="shared" si="15"/>
        <v>73</v>
      </c>
      <c r="L40" s="18">
        <f t="shared" si="15"/>
        <v>0</v>
      </c>
      <c r="M40" s="18">
        <f t="shared" si="15"/>
        <v>0</v>
      </c>
    </row>
    <row r="41" spans="1:13" s="8" customFormat="1" ht="12.75">
      <c r="A41" s="8" t="s">
        <v>48</v>
      </c>
      <c r="B41" s="8" t="s">
        <v>78</v>
      </c>
      <c r="C41" s="17">
        <f t="shared" si="0"/>
        <v>235</v>
      </c>
      <c r="D41" s="19">
        <v>201</v>
      </c>
      <c r="E41" s="19">
        <v>24</v>
      </c>
      <c r="F41" s="19">
        <v>1</v>
      </c>
      <c r="G41" s="19">
        <v>0</v>
      </c>
      <c r="H41" s="19">
        <v>3</v>
      </c>
      <c r="I41" s="19">
        <v>0</v>
      </c>
      <c r="J41" s="19">
        <v>0</v>
      </c>
      <c r="K41" s="19">
        <v>6</v>
      </c>
      <c r="L41" s="19">
        <v>0</v>
      </c>
      <c r="M41" s="19">
        <v>0</v>
      </c>
    </row>
    <row r="42" spans="1:13" s="10" customFormat="1" ht="12.75">
      <c r="A42" s="9" t="s">
        <v>49</v>
      </c>
      <c r="C42" s="18">
        <f t="shared" si="0"/>
        <v>235</v>
      </c>
      <c r="D42" s="18">
        <f>+D41</f>
        <v>201</v>
      </c>
      <c r="E42" s="18">
        <f aca="true" t="shared" si="16" ref="E42:M42">+E41</f>
        <v>24</v>
      </c>
      <c r="F42" s="18">
        <f t="shared" si="16"/>
        <v>1</v>
      </c>
      <c r="G42" s="18">
        <f t="shared" si="16"/>
        <v>0</v>
      </c>
      <c r="H42" s="18">
        <f t="shared" si="16"/>
        <v>3</v>
      </c>
      <c r="I42" s="18">
        <f t="shared" si="16"/>
        <v>0</v>
      </c>
      <c r="J42" s="18">
        <f t="shared" si="16"/>
        <v>0</v>
      </c>
      <c r="K42" s="18">
        <f t="shared" si="16"/>
        <v>6</v>
      </c>
      <c r="L42" s="18">
        <f t="shared" si="16"/>
        <v>0</v>
      </c>
      <c r="M42" s="18">
        <f t="shared" si="16"/>
        <v>0</v>
      </c>
    </row>
    <row r="43" spans="1:13" s="8" customFormat="1" ht="13.5" customHeight="1">
      <c r="A43" s="8" t="s">
        <v>50</v>
      </c>
      <c r="B43" s="8" t="s">
        <v>78</v>
      </c>
      <c r="C43" s="17">
        <f t="shared" si="0"/>
        <v>7975</v>
      </c>
      <c r="D43" s="19">
        <v>6390</v>
      </c>
      <c r="E43" s="19">
        <v>1105</v>
      </c>
      <c r="F43" s="19">
        <v>221</v>
      </c>
      <c r="G43" s="19">
        <v>5</v>
      </c>
      <c r="H43" s="19">
        <v>63</v>
      </c>
      <c r="I43" s="19">
        <v>0</v>
      </c>
      <c r="J43" s="19">
        <v>0</v>
      </c>
      <c r="K43" s="19">
        <v>191</v>
      </c>
      <c r="L43" s="19">
        <v>0</v>
      </c>
      <c r="M43" s="19">
        <v>0</v>
      </c>
    </row>
    <row r="44" spans="1:13" s="8" customFormat="1" ht="12.75">
      <c r="A44" s="8" t="s">
        <v>50</v>
      </c>
      <c r="B44" s="8" t="s">
        <v>26</v>
      </c>
      <c r="C44" s="17">
        <f t="shared" si="0"/>
        <v>1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s="10" customFormat="1" ht="12.75">
      <c r="A45" s="9" t="s">
        <v>51</v>
      </c>
      <c r="C45" s="18">
        <f t="shared" si="0"/>
        <v>7976</v>
      </c>
      <c r="D45" s="18">
        <f>+D43+D44</f>
        <v>6390</v>
      </c>
      <c r="E45" s="18">
        <f aca="true" t="shared" si="17" ref="E45:M45">+E43+E44</f>
        <v>1105</v>
      </c>
      <c r="F45" s="18">
        <f t="shared" si="17"/>
        <v>221</v>
      </c>
      <c r="G45" s="18">
        <f t="shared" si="17"/>
        <v>6</v>
      </c>
      <c r="H45" s="18">
        <f t="shared" si="17"/>
        <v>63</v>
      </c>
      <c r="I45" s="18">
        <f t="shared" si="17"/>
        <v>0</v>
      </c>
      <c r="J45" s="18">
        <f t="shared" si="17"/>
        <v>0</v>
      </c>
      <c r="K45" s="18">
        <f t="shared" si="17"/>
        <v>191</v>
      </c>
      <c r="L45" s="18">
        <f t="shared" si="17"/>
        <v>0</v>
      </c>
      <c r="M45" s="18">
        <f t="shared" si="17"/>
        <v>0</v>
      </c>
    </row>
    <row r="46" spans="1:13" s="8" customFormat="1" ht="12.75">
      <c r="A46" s="8" t="s">
        <v>52</v>
      </c>
      <c r="B46" s="8" t="s">
        <v>78</v>
      </c>
      <c r="C46" s="17">
        <f t="shared" si="0"/>
        <v>3646</v>
      </c>
      <c r="D46" s="19">
        <v>3018</v>
      </c>
      <c r="E46" s="19">
        <v>455</v>
      </c>
      <c r="F46" s="19">
        <v>32</v>
      </c>
      <c r="G46" s="19">
        <v>10</v>
      </c>
      <c r="H46" s="19">
        <v>35</v>
      </c>
      <c r="I46" s="19">
        <v>0</v>
      </c>
      <c r="J46" s="19">
        <v>0</v>
      </c>
      <c r="K46" s="19">
        <v>96</v>
      </c>
      <c r="L46" s="19">
        <v>0</v>
      </c>
      <c r="M46" s="19">
        <v>0</v>
      </c>
    </row>
    <row r="47" spans="1:13" s="10" customFormat="1" ht="12.75">
      <c r="A47" s="9" t="s">
        <v>53</v>
      </c>
      <c r="C47" s="18">
        <f t="shared" si="0"/>
        <v>3646</v>
      </c>
      <c r="D47" s="18">
        <f>+D46</f>
        <v>3018</v>
      </c>
      <c r="E47" s="18">
        <f aca="true" t="shared" si="18" ref="E47:M47">+E46</f>
        <v>455</v>
      </c>
      <c r="F47" s="18">
        <f t="shared" si="18"/>
        <v>32</v>
      </c>
      <c r="G47" s="18">
        <f t="shared" si="18"/>
        <v>10</v>
      </c>
      <c r="H47" s="18">
        <f t="shared" si="18"/>
        <v>35</v>
      </c>
      <c r="I47" s="18">
        <f t="shared" si="18"/>
        <v>0</v>
      </c>
      <c r="J47" s="18">
        <f t="shared" si="18"/>
        <v>0</v>
      </c>
      <c r="K47" s="18">
        <f t="shared" si="18"/>
        <v>96</v>
      </c>
      <c r="L47" s="18">
        <f t="shared" si="18"/>
        <v>0</v>
      </c>
      <c r="M47" s="18">
        <f t="shared" si="18"/>
        <v>0</v>
      </c>
    </row>
    <row r="48" spans="1:13" s="8" customFormat="1" ht="12.75">
      <c r="A48" s="8" t="s">
        <v>54</v>
      </c>
      <c r="B48" s="8" t="s">
        <v>78</v>
      </c>
      <c r="C48" s="17">
        <f t="shared" si="0"/>
        <v>4541</v>
      </c>
      <c r="D48" s="19">
        <v>3876</v>
      </c>
      <c r="E48" s="19">
        <v>456</v>
      </c>
      <c r="F48" s="19">
        <v>47</v>
      </c>
      <c r="G48" s="19">
        <v>2</v>
      </c>
      <c r="H48" s="19">
        <v>37</v>
      </c>
      <c r="I48" s="19">
        <v>0</v>
      </c>
      <c r="J48" s="19">
        <v>0</v>
      </c>
      <c r="K48" s="19">
        <v>123</v>
      </c>
      <c r="L48" s="19">
        <v>0</v>
      </c>
      <c r="M48" s="19">
        <v>0</v>
      </c>
    </row>
    <row r="49" spans="1:13" s="10" customFormat="1" ht="12.75">
      <c r="A49" s="9" t="s">
        <v>55</v>
      </c>
      <c r="C49" s="18">
        <f t="shared" si="0"/>
        <v>4541</v>
      </c>
      <c r="D49" s="18">
        <f>+D48</f>
        <v>3876</v>
      </c>
      <c r="E49" s="18">
        <f aca="true" t="shared" si="19" ref="E49:M49">+E48</f>
        <v>456</v>
      </c>
      <c r="F49" s="18">
        <f t="shared" si="19"/>
        <v>47</v>
      </c>
      <c r="G49" s="18">
        <f t="shared" si="19"/>
        <v>2</v>
      </c>
      <c r="H49" s="18">
        <f t="shared" si="19"/>
        <v>37</v>
      </c>
      <c r="I49" s="18">
        <f t="shared" si="19"/>
        <v>0</v>
      </c>
      <c r="J49" s="18">
        <f t="shared" si="19"/>
        <v>0</v>
      </c>
      <c r="K49" s="18">
        <f t="shared" si="19"/>
        <v>123</v>
      </c>
      <c r="L49" s="18">
        <f t="shared" si="19"/>
        <v>0</v>
      </c>
      <c r="M49" s="18">
        <f t="shared" si="19"/>
        <v>0</v>
      </c>
    </row>
    <row r="50" spans="1:13" s="8" customFormat="1" ht="12.75">
      <c r="A50" s="8" t="s">
        <v>56</v>
      </c>
      <c r="B50" s="8" t="s">
        <v>78</v>
      </c>
      <c r="C50" s="17">
        <f t="shared" si="0"/>
        <v>2429</v>
      </c>
      <c r="D50" s="19">
        <v>2060</v>
      </c>
      <c r="E50" s="19">
        <v>269</v>
      </c>
      <c r="F50" s="19">
        <v>18</v>
      </c>
      <c r="G50" s="19">
        <v>2</v>
      </c>
      <c r="H50" s="19">
        <v>23</v>
      </c>
      <c r="I50" s="19">
        <v>0</v>
      </c>
      <c r="J50" s="19">
        <v>0</v>
      </c>
      <c r="K50" s="19">
        <v>57</v>
      </c>
      <c r="L50" s="19">
        <v>0</v>
      </c>
      <c r="M50" s="19">
        <v>0</v>
      </c>
    </row>
    <row r="51" spans="1:13" s="10" customFormat="1" ht="12.75">
      <c r="A51" s="9" t="s">
        <v>57</v>
      </c>
      <c r="C51" s="18">
        <f t="shared" si="0"/>
        <v>2429</v>
      </c>
      <c r="D51" s="18">
        <f>+D50</f>
        <v>2060</v>
      </c>
      <c r="E51" s="18">
        <f aca="true" t="shared" si="20" ref="E51:M51">+E50</f>
        <v>269</v>
      </c>
      <c r="F51" s="18">
        <f t="shared" si="20"/>
        <v>18</v>
      </c>
      <c r="G51" s="18">
        <f t="shared" si="20"/>
        <v>2</v>
      </c>
      <c r="H51" s="18">
        <f t="shared" si="20"/>
        <v>23</v>
      </c>
      <c r="I51" s="18">
        <f t="shared" si="20"/>
        <v>0</v>
      </c>
      <c r="J51" s="18">
        <f t="shared" si="20"/>
        <v>0</v>
      </c>
      <c r="K51" s="18">
        <f t="shared" si="20"/>
        <v>57</v>
      </c>
      <c r="L51" s="18">
        <f t="shared" si="20"/>
        <v>0</v>
      </c>
      <c r="M51" s="18">
        <f t="shared" si="20"/>
        <v>0</v>
      </c>
    </row>
    <row r="52" spans="1:13" s="8" customFormat="1" ht="12.75">
      <c r="A52" s="8" t="s">
        <v>58</v>
      </c>
      <c r="B52" s="8" t="s">
        <v>78</v>
      </c>
      <c r="C52" s="17">
        <f t="shared" si="0"/>
        <v>15362</v>
      </c>
      <c r="D52" s="19">
        <v>12717</v>
      </c>
      <c r="E52" s="19">
        <v>1902</v>
      </c>
      <c r="F52" s="19">
        <v>384</v>
      </c>
      <c r="G52" s="19">
        <v>10</v>
      </c>
      <c r="H52" s="19">
        <v>106</v>
      </c>
      <c r="I52" s="19">
        <v>0</v>
      </c>
      <c r="J52" s="19">
        <v>0</v>
      </c>
      <c r="K52" s="19">
        <v>243</v>
      </c>
      <c r="L52" s="19">
        <v>0</v>
      </c>
      <c r="M52" s="19">
        <v>0</v>
      </c>
    </row>
    <row r="53" spans="1:13" s="8" customFormat="1" ht="12.75">
      <c r="A53" s="8" t="s">
        <v>58</v>
      </c>
      <c r="B53" s="8" t="s">
        <v>26</v>
      </c>
      <c r="C53" s="17">
        <f t="shared" si="0"/>
        <v>2</v>
      </c>
      <c r="D53" s="17">
        <v>0</v>
      </c>
      <c r="E53" s="17">
        <v>0</v>
      </c>
      <c r="F53" s="17">
        <v>0</v>
      </c>
      <c r="G53" s="17">
        <v>2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s="10" customFormat="1" ht="12.75">
      <c r="A54" s="9" t="s">
        <v>59</v>
      </c>
      <c r="C54" s="18">
        <f t="shared" si="0"/>
        <v>15364</v>
      </c>
      <c r="D54" s="18">
        <f>+D52+D53</f>
        <v>12717</v>
      </c>
      <c r="E54" s="18">
        <f aca="true" t="shared" si="21" ref="E54:M54">+E52+E53</f>
        <v>1902</v>
      </c>
      <c r="F54" s="18">
        <f t="shared" si="21"/>
        <v>384</v>
      </c>
      <c r="G54" s="18">
        <f t="shared" si="21"/>
        <v>12</v>
      </c>
      <c r="H54" s="18">
        <f t="shared" si="21"/>
        <v>106</v>
      </c>
      <c r="I54" s="18">
        <f t="shared" si="21"/>
        <v>0</v>
      </c>
      <c r="J54" s="18">
        <f t="shared" si="21"/>
        <v>0</v>
      </c>
      <c r="K54" s="18">
        <f t="shared" si="21"/>
        <v>243</v>
      </c>
      <c r="L54" s="18">
        <f t="shared" si="21"/>
        <v>0</v>
      </c>
      <c r="M54" s="18">
        <f t="shared" si="21"/>
        <v>0</v>
      </c>
    </row>
    <row r="55" spans="1:13" s="8" customFormat="1" ht="12.75">
      <c r="A55" s="8" t="s">
        <v>60</v>
      </c>
      <c r="B55" s="8" t="s">
        <v>78</v>
      </c>
      <c r="C55" s="17">
        <f t="shared" si="0"/>
        <v>1358</v>
      </c>
      <c r="D55" s="19">
        <v>1093</v>
      </c>
      <c r="E55" s="19">
        <v>152</v>
      </c>
      <c r="F55" s="19">
        <v>50</v>
      </c>
      <c r="G55" s="19">
        <v>0</v>
      </c>
      <c r="H55" s="19">
        <v>17</v>
      </c>
      <c r="I55" s="19">
        <v>0</v>
      </c>
      <c r="J55" s="19">
        <v>0</v>
      </c>
      <c r="K55" s="19">
        <v>46</v>
      </c>
      <c r="L55" s="19">
        <v>0</v>
      </c>
      <c r="M55" s="19">
        <v>0</v>
      </c>
    </row>
    <row r="56" spans="1:13" s="8" customFormat="1" ht="12.75">
      <c r="A56" s="8" t="s">
        <v>60</v>
      </c>
      <c r="B56" s="8" t="s">
        <v>61</v>
      </c>
      <c r="C56" s="7">
        <f t="shared" si="0"/>
        <v>712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712</v>
      </c>
      <c r="M56" s="16">
        <v>0</v>
      </c>
    </row>
    <row r="57" spans="1:13" s="10" customFormat="1" ht="12.75">
      <c r="A57" s="9" t="s">
        <v>62</v>
      </c>
      <c r="C57" s="18">
        <f t="shared" si="0"/>
        <v>2070</v>
      </c>
      <c r="D57" s="18">
        <f>+D55+D56</f>
        <v>1093</v>
      </c>
      <c r="E57" s="18">
        <f aca="true" t="shared" si="22" ref="E57:M57">+E55+E56</f>
        <v>152</v>
      </c>
      <c r="F57" s="18">
        <f t="shared" si="22"/>
        <v>50</v>
      </c>
      <c r="G57" s="18">
        <f t="shared" si="22"/>
        <v>0</v>
      </c>
      <c r="H57" s="18">
        <f t="shared" si="22"/>
        <v>17</v>
      </c>
      <c r="I57" s="18">
        <f t="shared" si="22"/>
        <v>0</v>
      </c>
      <c r="J57" s="18">
        <f t="shared" si="22"/>
        <v>0</v>
      </c>
      <c r="K57" s="18">
        <f t="shared" si="22"/>
        <v>46</v>
      </c>
      <c r="L57" s="18">
        <f t="shared" si="22"/>
        <v>712</v>
      </c>
      <c r="M57" s="18">
        <f t="shared" si="22"/>
        <v>0</v>
      </c>
    </row>
    <row r="58" spans="1:13" s="8" customFormat="1" ht="12.75">
      <c r="A58" s="8" t="s">
        <v>63</v>
      </c>
      <c r="B58" s="8" t="s">
        <v>78</v>
      </c>
      <c r="C58" s="17">
        <f t="shared" si="0"/>
        <v>11480</v>
      </c>
      <c r="D58" s="19">
        <v>9751</v>
      </c>
      <c r="E58" s="19">
        <v>1304</v>
      </c>
      <c r="F58" s="19">
        <v>121</v>
      </c>
      <c r="G58" s="19">
        <v>4</v>
      </c>
      <c r="H58" s="19">
        <v>97</v>
      </c>
      <c r="I58" s="19">
        <v>0</v>
      </c>
      <c r="J58" s="19">
        <v>0</v>
      </c>
      <c r="K58" s="19">
        <v>203</v>
      </c>
      <c r="L58" s="19">
        <v>0</v>
      </c>
      <c r="M58" s="19">
        <v>0</v>
      </c>
    </row>
    <row r="59" spans="1:13" s="10" customFormat="1" ht="12.75">
      <c r="A59" s="9" t="s">
        <v>64</v>
      </c>
      <c r="C59" s="18">
        <f t="shared" si="0"/>
        <v>11480</v>
      </c>
      <c r="D59" s="18">
        <f>+D58</f>
        <v>9751</v>
      </c>
      <c r="E59" s="18">
        <f aca="true" t="shared" si="23" ref="E59:M59">+E58</f>
        <v>1304</v>
      </c>
      <c r="F59" s="18">
        <f t="shared" si="23"/>
        <v>121</v>
      </c>
      <c r="G59" s="18">
        <f t="shared" si="23"/>
        <v>4</v>
      </c>
      <c r="H59" s="18">
        <f t="shared" si="23"/>
        <v>97</v>
      </c>
      <c r="I59" s="18">
        <f t="shared" si="23"/>
        <v>0</v>
      </c>
      <c r="J59" s="18">
        <f t="shared" si="23"/>
        <v>0</v>
      </c>
      <c r="K59" s="18">
        <f t="shared" si="23"/>
        <v>203</v>
      </c>
      <c r="L59" s="18">
        <f t="shared" si="23"/>
        <v>0</v>
      </c>
      <c r="M59" s="18">
        <f t="shared" si="23"/>
        <v>0</v>
      </c>
    </row>
    <row r="60" spans="1:13" s="8" customFormat="1" ht="12.75">
      <c r="A60" s="8" t="s">
        <v>65</v>
      </c>
      <c r="B60" s="8" t="s">
        <v>78</v>
      </c>
      <c r="C60" s="17">
        <f t="shared" si="0"/>
        <v>1412</v>
      </c>
      <c r="D60" s="19">
        <v>1205</v>
      </c>
      <c r="E60" s="19">
        <v>147</v>
      </c>
      <c r="F60" s="19">
        <v>6</v>
      </c>
      <c r="G60" s="19">
        <v>0</v>
      </c>
      <c r="H60" s="19">
        <v>9</v>
      </c>
      <c r="I60" s="19">
        <v>0</v>
      </c>
      <c r="J60" s="19">
        <v>0</v>
      </c>
      <c r="K60" s="19">
        <v>45</v>
      </c>
      <c r="L60" s="19">
        <v>0</v>
      </c>
      <c r="M60" s="19">
        <v>0</v>
      </c>
    </row>
    <row r="61" spans="1:13" s="10" customFormat="1" ht="12.75">
      <c r="A61" s="9" t="s">
        <v>66</v>
      </c>
      <c r="C61" s="18">
        <f t="shared" si="0"/>
        <v>1412</v>
      </c>
      <c r="D61" s="18">
        <f>+D60</f>
        <v>1205</v>
      </c>
      <c r="E61" s="18">
        <f aca="true" t="shared" si="24" ref="E61:M61">+E60</f>
        <v>147</v>
      </c>
      <c r="F61" s="18">
        <f t="shared" si="24"/>
        <v>6</v>
      </c>
      <c r="G61" s="18">
        <f t="shared" si="24"/>
        <v>0</v>
      </c>
      <c r="H61" s="18">
        <f t="shared" si="24"/>
        <v>9</v>
      </c>
      <c r="I61" s="18">
        <f t="shared" si="24"/>
        <v>0</v>
      </c>
      <c r="J61" s="18">
        <f t="shared" si="24"/>
        <v>0</v>
      </c>
      <c r="K61" s="18">
        <f t="shared" si="24"/>
        <v>45</v>
      </c>
      <c r="L61" s="18">
        <f t="shared" si="24"/>
        <v>0</v>
      </c>
      <c r="M61" s="18">
        <f t="shared" si="24"/>
        <v>0</v>
      </c>
    </row>
    <row r="62" spans="1:13" s="8" customFormat="1" ht="12.75">
      <c r="A62" s="8" t="s">
        <v>67</v>
      </c>
      <c r="B62" s="8" t="s">
        <v>78</v>
      </c>
      <c r="C62" s="17">
        <f t="shared" si="0"/>
        <v>817</v>
      </c>
      <c r="D62" s="19">
        <v>665</v>
      </c>
      <c r="E62" s="19">
        <v>104</v>
      </c>
      <c r="F62" s="19">
        <v>3</v>
      </c>
      <c r="G62" s="19">
        <v>1</v>
      </c>
      <c r="H62" s="19">
        <v>6</v>
      </c>
      <c r="I62" s="19">
        <v>0</v>
      </c>
      <c r="J62" s="19">
        <v>0</v>
      </c>
      <c r="K62" s="19">
        <v>38</v>
      </c>
      <c r="L62" s="19">
        <v>0</v>
      </c>
      <c r="M62" s="19">
        <v>0</v>
      </c>
    </row>
    <row r="63" spans="1:13" s="10" customFormat="1" ht="12.75">
      <c r="A63" s="9" t="s">
        <v>68</v>
      </c>
      <c r="C63" s="18">
        <f t="shared" si="0"/>
        <v>817</v>
      </c>
      <c r="D63" s="18">
        <f>+D62</f>
        <v>665</v>
      </c>
      <c r="E63" s="18">
        <f aca="true" t="shared" si="25" ref="E63:M63">+E62</f>
        <v>104</v>
      </c>
      <c r="F63" s="18">
        <f t="shared" si="25"/>
        <v>3</v>
      </c>
      <c r="G63" s="18">
        <f t="shared" si="25"/>
        <v>1</v>
      </c>
      <c r="H63" s="18">
        <f t="shared" si="25"/>
        <v>6</v>
      </c>
      <c r="I63" s="18">
        <f t="shared" si="25"/>
        <v>0</v>
      </c>
      <c r="J63" s="18">
        <f t="shared" si="25"/>
        <v>0</v>
      </c>
      <c r="K63" s="18">
        <f t="shared" si="25"/>
        <v>38</v>
      </c>
      <c r="L63" s="18">
        <f t="shared" si="25"/>
        <v>0</v>
      </c>
      <c r="M63" s="18">
        <f t="shared" si="25"/>
        <v>0</v>
      </c>
    </row>
    <row r="64" spans="1:13" s="8" customFormat="1" ht="12.75">
      <c r="A64" s="8" t="s">
        <v>69</v>
      </c>
      <c r="B64" s="8" t="s">
        <v>78</v>
      </c>
      <c r="C64" s="17">
        <f t="shared" si="0"/>
        <v>1142</v>
      </c>
      <c r="D64" s="19">
        <v>923</v>
      </c>
      <c r="E64" s="19">
        <v>165</v>
      </c>
      <c r="F64" s="19">
        <v>8</v>
      </c>
      <c r="G64" s="19">
        <v>0</v>
      </c>
      <c r="H64" s="19">
        <v>14</v>
      </c>
      <c r="I64" s="19">
        <v>0</v>
      </c>
      <c r="J64" s="19">
        <v>0</v>
      </c>
      <c r="K64" s="19">
        <v>32</v>
      </c>
      <c r="L64" s="19">
        <v>0</v>
      </c>
      <c r="M64" s="19">
        <v>0</v>
      </c>
    </row>
    <row r="65" spans="1:13" s="10" customFormat="1" ht="12.75">
      <c r="A65" s="9" t="s">
        <v>70</v>
      </c>
      <c r="C65" s="18">
        <f t="shared" si="0"/>
        <v>1142</v>
      </c>
      <c r="D65" s="18">
        <f>+D64</f>
        <v>923</v>
      </c>
      <c r="E65" s="18">
        <f aca="true" t="shared" si="26" ref="E65:M65">+E64</f>
        <v>165</v>
      </c>
      <c r="F65" s="18">
        <f t="shared" si="26"/>
        <v>8</v>
      </c>
      <c r="G65" s="18">
        <f t="shared" si="26"/>
        <v>0</v>
      </c>
      <c r="H65" s="18">
        <f t="shared" si="26"/>
        <v>14</v>
      </c>
      <c r="I65" s="18">
        <f t="shared" si="26"/>
        <v>0</v>
      </c>
      <c r="J65" s="18">
        <f t="shared" si="26"/>
        <v>0</v>
      </c>
      <c r="K65" s="18">
        <f t="shared" si="26"/>
        <v>32</v>
      </c>
      <c r="L65" s="18">
        <f t="shared" si="26"/>
        <v>0</v>
      </c>
      <c r="M65" s="18">
        <f t="shared" si="26"/>
        <v>0</v>
      </c>
    </row>
    <row r="66" spans="1:13" s="8" customFormat="1" ht="12.75">
      <c r="A66" s="8" t="s">
        <v>71</v>
      </c>
      <c r="B66" s="8" t="s">
        <v>78</v>
      </c>
      <c r="C66" s="17">
        <f t="shared" si="0"/>
        <v>1447</v>
      </c>
      <c r="D66" s="19">
        <v>1289</v>
      </c>
      <c r="E66" s="19">
        <v>79</v>
      </c>
      <c r="F66" s="19">
        <v>17</v>
      </c>
      <c r="G66" s="19">
        <v>1</v>
      </c>
      <c r="H66" s="19">
        <v>19</v>
      </c>
      <c r="I66" s="19">
        <v>0</v>
      </c>
      <c r="J66" s="19">
        <v>0</v>
      </c>
      <c r="K66" s="19">
        <v>42</v>
      </c>
      <c r="L66" s="19">
        <v>0</v>
      </c>
      <c r="M66" s="19">
        <v>0</v>
      </c>
    </row>
    <row r="67" spans="1:13" s="10" customFormat="1" ht="12.75">
      <c r="A67" s="9" t="s">
        <v>72</v>
      </c>
      <c r="C67" s="18">
        <f t="shared" si="0"/>
        <v>1447</v>
      </c>
      <c r="D67" s="18">
        <f>+D66</f>
        <v>1289</v>
      </c>
      <c r="E67" s="18">
        <f aca="true" t="shared" si="27" ref="E67:M67">+E66</f>
        <v>79</v>
      </c>
      <c r="F67" s="18">
        <f t="shared" si="27"/>
        <v>17</v>
      </c>
      <c r="G67" s="18">
        <f t="shared" si="27"/>
        <v>1</v>
      </c>
      <c r="H67" s="18">
        <f t="shared" si="27"/>
        <v>19</v>
      </c>
      <c r="I67" s="18">
        <f t="shared" si="27"/>
        <v>0</v>
      </c>
      <c r="J67" s="18">
        <f t="shared" si="27"/>
        <v>0</v>
      </c>
      <c r="K67" s="18">
        <f t="shared" si="27"/>
        <v>42</v>
      </c>
      <c r="L67" s="18">
        <f t="shared" si="27"/>
        <v>0</v>
      </c>
      <c r="M67" s="18">
        <f t="shared" si="27"/>
        <v>0</v>
      </c>
    </row>
    <row r="68" spans="3:13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11" customFormat="1" ht="12.75">
      <c r="A69" s="4" t="s">
        <v>73</v>
      </c>
      <c r="C69" s="3">
        <f t="shared" si="0"/>
        <v>248445</v>
      </c>
      <c r="D69" s="3">
        <f aca="true" t="shared" si="28" ref="D69:M69">+D7+D9+D11+D13+D15+D18+D20+D23+D26+D28+D30+D33+D35+D37+D39+D41+D43+D46+D48+D50+D52+D55+D58+D60+D62+D64+D66</f>
        <v>212381</v>
      </c>
      <c r="E69" s="3">
        <f t="shared" si="28"/>
        <v>26708</v>
      </c>
      <c r="F69" s="3">
        <f t="shared" si="28"/>
        <v>3831</v>
      </c>
      <c r="G69" s="3">
        <f t="shared" si="28"/>
        <v>109</v>
      </c>
      <c r="H69" s="3">
        <f t="shared" si="28"/>
        <v>1922</v>
      </c>
      <c r="I69" s="3">
        <f t="shared" si="28"/>
        <v>0</v>
      </c>
      <c r="J69" s="3">
        <f t="shared" si="28"/>
        <v>0</v>
      </c>
      <c r="K69" s="3">
        <f t="shared" si="28"/>
        <v>3494</v>
      </c>
      <c r="L69" s="3">
        <f t="shared" si="28"/>
        <v>0</v>
      </c>
      <c r="M69" s="3">
        <f t="shared" si="28"/>
        <v>0</v>
      </c>
    </row>
    <row r="70" spans="1:13" s="11" customFormat="1" ht="12.75">
      <c r="A70" s="4" t="s">
        <v>74</v>
      </c>
      <c r="C70" s="13">
        <f t="shared" si="0"/>
        <v>712</v>
      </c>
      <c r="D70" s="13">
        <f aca="true" t="shared" si="29" ref="D70:M70">+D56</f>
        <v>0</v>
      </c>
      <c r="E70" s="13">
        <f t="shared" si="29"/>
        <v>0</v>
      </c>
      <c r="F70" s="13">
        <f t="shared" si="29"/>
        <v>0</v>
      </c>
      <c r="G70" s="13">
        <f t="shared" si="29"/>
        <v>0</v>
      </c>
      <c r="H70" s="13">
        <f t="shared" si="29"/>
        <v>0</v>
      </c>
      <c r="I70" s="13">
        <f t="shared" si="29"/>
        <v>0</v>
      </c>
      <c r="J70" s="13">
        <f t="shared" si="29"/>
        <v>0</v>
      </c>
      <c r="K70" s="13">
        <f t="shared" si="29"/>
        <v>0</v>
      </c>
      <c r="L70" s="13">
        <f t="shared" si="29"/>
        <v>712</v>
      </c>
      <c r="M70" s="13">
        <f t="shared" si="29"/>
        <v>0</v>
      </c>
    </row>
    <row r="71" spans="1:13" s="11" customFormat="1" ht="12.75">
      <c r="A71" s="4" t="s">
        <v>75</v>
      </c>
      <c r="C71" s="3">
        <f>SUM(D71:M71)</f>
        <v>49</v>
      </c>
      <c r="D71" s="3">
        <f>+D16+D21+D24+D31+D44+D53</f>
        <v>0</v>
      </c>
      <c r="E71" s="3">
        <f aca="true" t="shared" si="30" ref="E71:M71">+E16+E21+E24+E31+E44+E53</f>
        <v>9</v>
      </c>
      <c r="F71" s="3">
        <f t="shared" si="30"/>
        <v>4</v>
      </c>
      <c r="G71" s="3">
        <f t="shared" si="30"/>
        <v>36</v>
      </c>
      <c r="H71" s="3">
        <f t="shared" si="30"/>
        <v>0</v>
      </c>
      <c r="I71" s="3">
        <f t="shared" si="30"/>
        <v>0</v>
      </c>
      <c r="J71" s="3">
        <f t="shared" si="30"/>
        <v>0</v>
      </c>
      <c r="K71" s="3">
        <f t="shared" si="30"/>
        <v>0</v>
      </c>
      <c r="L71" s="3">
        <f t="shared" si="30"/>
        <v>0</v>
      </c>
      <c r="M71" s="3">
        <f t="shared" si="30"/>
        <v>0</v>
      </c>
    </row>
    <row r="72" spans="1:13" s="11" customFormat="1" ht="12.75">
      <c r="A72" s="4" t="s">
        <v>76</v>
      </c>
      <c r="C72" s="3">
        <f t="shared" si="0"/>
        <v>249206</v>
      </c>
      <c r="D72" s="3">
        <f aca="true" t="shared" si="31" ref="D72:M72">+D8+D10+D12+D14+D17+D19+D22+D25+D27+D29+D32+D34+D36+D38+D40+D42+D45+D47+D49+D51+D54+D57+D59+D61+D63+D65+D67</f>
        <v>212381</v>
      </c>
      <c r="E72" s="3">
        <f t="shared" si="31"/>
        <v>26717</v>
      </c>
      <c r="F72" s="3">
        <f t="shared" si="31"/>
        <v>3835</v>
      </c>
      <c r="G72" s="3">
        <f t="shared" si="31"/>
        <v>145</v>
      </c>
      <c r="H72" s="3">
        <f t="shared" si="31"/>
        <v>1922</v>
      </c>
      <c r="I72" s="3">
        <f t="shared" si="31"/>
        <v>0</v>
      </c>
      <c r="J72" s="3">
        <f t="shared" si="31"/>
        <v>0</v>
      </c>
      <c r="K72" s="3">
        <f t="shared" si="31"/>
        <v>3494</v>
      </c>
      <c r="L72" s="3">
        <f t="shared" si="31"/>
        <v>712</v>
      </c>
      <c r="M72" s="3">
        <f t="shared" si="31"/>
        <v>0</v>
      </c>
    </row>
    <row r="75" ht="12.75">
      <c r="A75" s="4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2012-12-11T22:05:58Z</cp:lastPrinted>
  <dcterms:created xsi:type="dcterms:W3CDTF">2012-12-10T20:18:50Z</dcterms:created>
  <dcterms:modified xsi:type="dcterms:W3CDTF">2015-12-01T22:42:26Z</dcterms:modified>
  <cp:category/>
  <cp:version/>
  <cp:contentType/>
  <cp:contentStatus/>
</cp:coreProperties>
</file>